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1. Tipus d'equips_preu màx." sheetId="1" r:id="rId1"/>
    <sheet name="2. Comanda global" sheetId="2" r:id="rId2"/>
    <sheet name="3. Criteris automàtics" sheetId="3" r:id="rId3"/>
    <sheet name="4. Càlcul criteris automàtics" sheetId="4" r:id="rId4"/>
  </sheets>
  <definedNames>
    <definedName name="_xlnm._FilterDatabase" localSheetId="0" hidden="1">'1. Tipus d''equips_preu màx.'!$A$1:$F$1</definedName>
    <definedName name="_xlnm._FilterDatabase" localSheetId="1" hidden="1">'2. Comanda global'!$A$3:$R$114</definedName>
    <definedName name="_xlnm._FilterDatabase" localSheetId="2" hidden="1">'3. Criteris automàtics'!$A$3:$P$115</definedName>
    <definedName name="_xlfn.COUNTIFS" hidden="1">#NAME?</definedName>
    <definedName name="_xlnm.Print_Area" localSheetId="2">'3. Criteris automàtics'!$A$1:$T$116</definedName>
    <definedName name="_xlnm.Print_Area" localSheetId="3">'4. Càlcul criteris automàtics'!$A$1:$F$28</definedName>
    <definedName name="Z_59D46B13_C464_4333_AFB8_AF19345D14D8_.wvu.FilterData" localSheetId="0" hidden="1">'1. Tipus d''equips_preu màx.'!$A$1:$F$1</definedName>
    <definedName name="Z_59D46B13_C464_4333_AFB8_AF19345D14D8_.wvu.FilterData" localSheetId="1" hidden="1">'2. Comanda global'!$A$3:$R$114</definedName>
    <definedName name="Z_59D46B13_C464_4333_AFB8_AF19345D14D8_.wvu.FilterData" localSheetId="2" hidden="1">'3. Criteris automàtics'!$A$3:$P$115</definedName>
    <definedName name="Z_74117C7A_740B_4201_85CF_06EBB3A90721_.wvu.FilterData" localSheetId="0" hidden="1">'1. Tipus d''equips_preu màx.'!$A$1:$F$1</definedName>
    <definedName name="Z_74117C7A_740B_4201_85CF_06EBB3A90721_.wvu.FilterData" localSheetId="1" hidden="1">'2. Comanda global'!$A$3:$R$114</definedName>
    <definedName name="Z_74117C7A_740B_4201_85CF_06EBB3A90721_.wvu.FilterData" localSheetId="2" hidden="1">'3. Criteris automàtics'!$A$3:$P$115</definedName>
    <definedName name="Z_74117C7A_740B_4201_85CF_06EBB3A90721_.wvu.PrintArea" localSheetId="2" hidden="1">'3. Criteris automàtics'!$A$1:$T$116</definedName>
    <definedName name="Z_74117C7A_740B_4201_85CF_06EBB3A90721_.wvu.PrintArea" localSheetId="3" hidden="1">'4. Càlcul criteris automàtics'!$A$1:$F$28</definedName>
  </definedNames>
  <calcPr fullCalcOnLoad="1"/>
</workbook>
</file>

<file path=xl/sharedStrings.xml><?xml version="1.0" encoding="utf-8"?>
<sst xmlns="http://schemas.openxmlformats.org/spreadsheetml/2006/main" count="2986" uniqueCount="513">
  <si>
    <t>UAT</t>
  </si>
  <si>
    <t>UN-9668E Con backup de CO2</t>
  </si>
  <si>
    <t>FS700</t>
  </si>
  <si>
    <t>FV-570</t>
  </si>
  <si>
    <t>NºSerie</t>
  </si>
  <si>
    <t>IR000919</t>
  </si>
  <si>
    <t>GS-454</t>
  </si>
  <si>
    <t>1202-816037948</t>
  </si>
  <si>
    <t>NUAIRE</t>
  </si>
  <si>
    <t>820514-2867</t>
  </si>
  <si>
    <t>Tag</t>
  </si>
  <si>
    <t>IR000901</t>
  </si>
  <si>
    <t>THERMO SCIENTIFIC</t>
  </si>
  <si>
    <t>-</t>
  </si>
  <si>
    <t>819751-3047</t>
  </si>
  <si>
    <t>RADIBER</t>
  </si>
  <si>
    <t>N.</t>
  </si>
  <si>
    <t>Marca</t>
  </si>
  <si>
    <t>USIC</t>
  </si>
  <si>
    <t>Forma 88500</t>
  </si>
  <si>
    <t>1202-816195075</t>
  </si>
  <si>
    <t>NUAIRE Glacier -86</t>
  </si>
  <si>
    <t>SECA</t>
  </si>
  <si>
    <t>UN-9668E con backup de CO2</t>
  </si>
  <si>
    <t>OHAUS</t>
  </si>
  <si>
    <t>GILSON</t>
  </si>
  <si>
    <t>P200</t>
  </si>
  <si>
    <t>P20</t>
  </si>
  <si>
    <t>P10</t>
  </si>
  <si>
    <t>UAT-36</t>
  </si>
  <si>
    <t>Z54611A</t>
  </si>
  <si>
    <t>P1000</t>
  </si>
  <si>
    <t>UAT-46</t>
  </si>
  <si>
    <t>Z54613A</t>
  </si>
  <si>
    <t>UAT-76</t>
  </si>
  <si>
    <t>W50265L</t>
  </si>
  <si>
    <t>UAT-77</t>
  </si>
  <si>
    <t>W52248L</t>
  </si>
  <si>
    <t>UAT-78</t>
  </si>
  <si>
    <t>W51441L</t>
  </si>
  <si>
    <t>UAT-79</t>
  </si>
  <si>
    <t>W64547D</t>
  </si>
  <si>
    <t>UAT-81</t>
  </si>
  <si>
    <t>P100</t>
  </si>
  <si>
    <t>W74438L</t>
  </si>
  <si>
    <t>GEM MED</t>
  </si>
  <si>
    <t>GEM HEART ONE+</t>
  </si>
  <si>
    <t>IR002453</t>
  </si>
  <si>
    <t>HERAEUS</t>
  </si>
  <si>
    <t>MEDAFUGE 40R</t>
  </si>
  <si>
    <t>IR000920</t>
  </si>
  <si>
    <t>FORMA 88000 SERIES</t>
  </si>
  <si>
    <t>WELCH ALLYN</t>
  </si>
  <si>
    <t>SPOT VITAL SIGNS</t>
  </si>
  <si>
    <t>anual</t>
  </si>
  <si>
    <t>ASIMED</t>
  </si>
  <si>
    <t>M400/CIRO</t>
  </si>
  <si>
    <t>bianual</t>
  </si>
  <si>
    <t>SECA 700  /  SECA 220</t>
  </si>
  <si>
    <t>IR002808</t>
  </si>
  <si>
    <t>Equip</t>
  </si>
  <si>
    <t>Ubicació</t>
  </si>
  <si>
    <t>Model</t>
  </si>
  <si>
    <t>Àrea de la Tècnica</t>
  </si>
  <si>
    <t>Pioneer PA 114</t>
  </si>
  <si>
    <t>Temperatura</t>
  </si>
  <si>
    <t>Massa</t>
  </si>
  <si>
    <t>Volum</t>
  </si>
  <si>
    <t>Acceleració</t>
  </si>
  <si>
    <t xml:space="preserve">Prova </t>
  </si>
  <si>
    <t>BB</t>
  </si>
  <si>
    <t>Freq.</t>
  </si>
  <si>
    <t>Electromedicina</t>
  </si>
  <si>
    <t>THERMO FISCHER SCIENTIFIC LLC</t>
  </si>
  <si>
    <t>8930086V</t>
  </si>
  <si>
    <t>ESU</t>
  </si>
  <si>
    <t>IR001641</t>
  </si>
  <si>
    <t>38005</t>
  </si>
  <si>
    <t>1030902</t>
  </si>
  <si>
    <t>1065397</t>
  </si>
  <si>
    <t>IR000135</t>
  </si>
  <si>
    <t>1073882</t>
  </si>
  <si>
    <t>1035561</t>
  </si>
  <si>
    <t>HM-5A000184</t>
  </si>
  <si>
    <t>DIGI-STAR</t>
  </si>
  <si>
    <t>VALLEYLAB</t>
  </si>
  <si>
    <t>DATEX OHMEDA</t>
  </si>
  <si>
    <t>MINDRAY</t>
  </si>
  <si>
    <t>SW300</t>
  </si>
  <si>
    <t>FORCE FX</t>
  </si>
  <si>
    <t>AESPIRE 7900</t>
  </si>
  <si>
    <t>CARDIOCAP 5</t>
  </si>
  <si>
    <t>IMEC8 VET</t>
  </si>
  <si>
    <t>7102512</t>
  </si>
  <si>
    <t>F8G6977A</t>
  </si>
  <si>
    <t>F3G27865A</t>
  </si>
  <si>
    <t>F7G55284A</t>
  </si>
  <si>
    <t>F5K43267A</t>
  </si>
  <si>
    <t>ANCL01210</t>
  </si>
  <si>
    <t>FBWH00211</t>
  </si>
  <si>
    <t>IR005053</t>
  </si>
  <si>
    <t>SGI</t>
  </si>
  <si>
    <t>IR005544</t>
  </si>
  <si>
    <t>Sartorius</t>
  </si>
  <si>
    <t>Entris 224-1S</t>
  </si>
  <si>
    <t>IR000894</t>
  </si>
  <si>
    <t>SECA 700 I SECA 220</t>
  </si>
  <si>
    <t>IR000895</t>
  </si>
  <si>
    <t>IR000896</t>
  </si>
  <si>
    <t>IR000897</t>
  </si>
  <si>
    <t>IR000898</t>
  </si>
  <si>
    <t>IR000899</t>
  </si>
  <si>
    <t>IR000900</t>
  </si>
  <si>
    <t>Rang de l'instrument</t>
  </si>
  <si>
    <t>Consignes de calibratge</t>
  </si>
  <si>
    <t>(-86 a -50) ºC</t>
  </si>
  <si>
    <t>-78 ºC</t>
  </si>
  <si>
    <t>-75º C</t>
  </si>
  <si>
    <t>-78º C</t>
  </si>
  <si>
    <t>(-40 a 0) ºC</t>
  </si>
  <si>
    <t>-30º C</t>
  </si>
  <si>
    <t>(0 a 20) ºC</t>
  </si>
  <si>
    <t>5º C</t>
  </si>
  <si>
    <t>Calibratge o verificació funcional?</t>
  </si>
  <si>
    <t>Calibratge</t>
  </si>
  <si>
    <t>Verificació funcional</t>
  </si>
  <si>
    <t>(0,5 a 220) kg</t>
  </si>
  <si>
    <t>(20 a 150) kg</t>
  </si>
  <si>
    <t>0,05 kg</t>
  </si>
  <si>
    <t>(0,1 a 20) kg</t>
  </si>
  <si>
    <t>Veure columna indicació balança de taula de resultats</t>
  </si>
  <si>
    <t>(0,0001 a 110) g</t>
  </si>
  <si>
    <t>(0,001 a 110) g</t>
  </si>
  <si>
    <t>0,0001 g</t>
  </si>
  <si>
    <t>(0,0001 a 120) g</t>
  </si>
  <si>
    <t>(0,001 a 120) g</t>
  </si>
  <si>
    <t>(1 a 10) μl</t>
  </si>
  <si>
    <t>0,02  μl</t>
  </si>
  <si>
    <t xml:space="preserve">0,02  μl </t>
  </si>
  <si>
    <t>(200 a 1000) μl</t>
  </si>
  <si>
    <t xml:space="preserve">2  μl </t>
  </si>
  <si>
    <t>(2 a 20) μl</t>
  </si>
  <si>
    <t>(50 a 200) μl</t>
  </si>
  <si>
    <t xml:space="preserve">0,2  μl </t>
  </si>
  <si>
    <t>(20 a 100) μl</t>
  </si>
  <si>
    <t>Bàscula mecànica 
i tallímetro</t>
  </si>
  <si>
    <t>Ultracongelador</t>
  </si>
  <si>
    <t>Congelador</t>
  </si>
  <si>
    <t>Nevera</t>
  </si>
  <si>
    <t>Centrífuga</t>
  </si>
  <si>
    <t>Bàscula pediàtrica</t>
  </si>
  <si>
    <t>Balança</t>
  </si>
  <si>
    <t>Desfibril·lador</t>
  </si>
  <si>
    <t>Electrobisturi</t>
  </si>
  <si>
    <t>Carro anestèsia</t>
  </si>
  <si>
    <t>Monitor constants</t>
  </si>
  <si>
    <t>Sala aparells comuns 127 Mediterrània</t>
  </si>
  <si>
    <t>Sala aparalles comuns 105 Mediterrània</t>
  </si>
  <si>
    <t>Mòdul VHIR</t>
  </si>
  <si>
    <t>PL. 14 Hospital Infantil i Hospital de la Dona</t>
  </si>
  <si>
    <t>Laboratori PL. 13 Hospital Infantil i Hospital de la Dona</t>
  </si>
  <si>
    <t>PL. 13 Hospital Infantil i Hospital de la Dona</t>
  </si>
  <si>
    <t xml:space="preserve">Edifici Anatomia patològica </t>
  </si>
  <si>
    <t>Zona congeladors 036 
PL. baixa Mediterrània</t>
  </si>
  <si>
    <t>Magatzem PL. 13 Hospital Infantil i Hospital de la Dona</t>
  </si>
  <si>
    <t>PL. 13 Hospital Infantil i Hospital de la Dona CEX 6</t>
  </si>
  <si>
    <t>PL. 13 Hospital Infantil i Hospital de la Dona CEX 7</t>
  </si>
  <si>
    <t>PL. 13 Hospital Infantil i Hospital de la Dona CEX 5</t>
  </si>
  <si>
    <t>PL. 13 Hospital Infantil i Hospital de la Dona CEX 4</t>
  </si>
  <si>
    <t>PL. 13 Hospital Infantil i Hospital de la Dona CEX 3</t>
  </si>
  <si>
    <t>PL. 13 Hospital Infantil i Hospital de la Dona CEX 2</t>
  </si>
  <si>
    <t>PL. 13 Hospital Infantil i Hospital de la Dona CEX 1</t>
  </si>
  <si>
    <t>Sala infermeria PL. 13 Hospital Infantil i Hospital de la Dona</t>
  </si>
  <si>
    <t>Sala aparells comuns 045 Collserola</t>
  </si>
  <si>
    <t>38- Boxes índex</t>
  </si>
  <si>
    <t>34-Quirófano 1</t>
  </si>
  <si>
    <t>35- Quirófano 2</t>
  </si>
  <si>
    <t>D6- Distribuidor</t>
  </si>
  <si>
    <t>14- Almacén equipos</t>
  </si>
  <si>
    <t>34- Quirófano 1</t>
  </si>
  <si>
    <t xml:space="preserve">19B - Quirófano conejos </t>
  </si>
  <si>
    <t>34 - Quirófano 1</t>
  </si>
  <si>
    <t>(1 a 36) kg</t>
  </si>
  <si>
    <t>(1 a 6) kg</t>
  </si>
  <si>
    <t>0,01 kg</t>
  </si>
  <si>
    <t>0,1 kg</t>
  </si>
  <si>
    <t>Unitat VHIR</t>
  </si>
  <si>
    <t>Nº Serie</t>
  </si>
  <si>
    <t>UAT-5</t>
  </si>
  <si>
    <t>Mediterrània - UAT 038-04</t>
  </si>
  <si>
    <t>Mediterrània - UAT 038-07</t>
  </si>
  <si>
    <t>BIOHIT</t>
  </si>
  <si>
    <t>M1000</t>
  </si>
  <si>
    <t>UAT-14</t>
  </si>
  <si>
    <t>M10</t>
  </si>
  <si>
    <t>UAT-15</t>
  </si>
  <si>
    <t>M3</t>
  </si>
  <si>
    <t>UAT-20</t>
  </si>
  <si>
    <t>M20</t>
  </si>
  <si>
    <t>UAT-21</t>
  </si>
  <si>
    <t>M200</t>
  </si>
  <si>
    <t>UAT-30</t>
  </si>
  <si>
    <t>PIPETMAN P200</t>
  </si>
  <si>
    <t>GC51380</t>
  </si>
  <si>
    <t>UAT-31</t>
  </si>
  <si>
    <t>P20N</t>
  </si>
  <si>
    <t>GB64173</t>
  </si>
  <si>
    <t>UAT-34</t>
  </si>
  <si>
    <t>PIPETMAN P10</t>
  </si>
  <si>
    <t>GB55628</t>
  </si>
  <si>
    <t>UAT-33</t>
  </si>
  <si>
    <t>GB63724</t>
  </si>
  <si>
    <t>UAT-40</t>
  </si>
  <si>
    <t>Mediterrània - UAT 038-05</t>
  </si>
  <si>
    <t>PIPETMAN P1000</t>
  </si>
  <si>
    <t>Z64733A</t>
  </si>
  <si>
    <t>UAT-50</t>
  </si>
  <si>
    <t>M300 (multicanal)</t>
  </si>
  <si>
    <t>MV20926</t>
  </si>
  <si>
    <t>EPPENDORF</t>
  </si>
  <si>
    <t>(100 a 1000) μl</t>
  </si>
  <si>
    <t>(0,5 a 10) μl</t>
  </si>
  <si>
    <t>(0,1 a 3) μl</t>
  </si>
  <si>
    <t>(0,3 a 3) μl</t>
  </si>
  <si>
    <t>(20 a 200) μl</t>
  </si>
  <si>
    <t>(0,2 a 2) μl</t>
  </si>
  <si>
    <t>(30 a 300) μl</t>
  </si>
  <si>
    <t>(30 a 200) μl</t>
  </si>
  <si>
    <t>(0,0001 a 220) g</t>
  </si>
  <si>
    <t>(0,001 a 220) g</t>
  </si>
  <si>
    <t xml:space="preserve">Rang de calibratge </t>
  </si>
  <si>
    <t>Resolució</t>
  </si>
  <si>
    <t>70 a 200cm</t>
  </si>
  <si>
    <t>0 a 210cm</t>
  </si>
  <si>
    <t xml:space="preserve">0,1cm </t>
  </si>
  <si>
    <t>1089154
(Congelador 2)</t>
  </si>
  <si>
    <t>Rang de
treball</t>
  </si>
  <si>
    <t>Criteri d'acceptació (Tolerància)</t>
  </si>
  <si>
    <t>±15 ºC</t>
  </si>
  <si>
    <t>1081925
(Congelador 8)</t>
  </si>
  <si>
    <t>IR000567
(Congelador 9)</t>
  </si>
  <si>
    <t>1089153
(Congelador 1)</t>
  </si>
  <si>
    <t>IR000318
(Congelador 3)</t>
  </si>
  <si>
    <t>IR000324
(Congelador 4)</t>
  </si>
  <si>
    <t>IR002452
(Congelador 8)</t>
  </si>
  <si>
    <t xml:space="preserve">IR002451 
(Congelador 6) </t>
  </si>
  <si>
    <t>-80º C</t>
  </si>
  <si>
    <t>IR000922
(Congelador 2)</t>
  </si>
  <si>
    <t>1141793
(Congelador 1)</t>
  </si>
  <si>
    <t>IR006188</t>
  </si>
  <si>
    <t xml:space="preserve">
 NU99828JE</t>
  </si>
  <si>
    <t xml:space="preserve">
BE0F0SE1T00QGL3D0001</t>
  </si>
  <si>
    <t>±8 ºC</t>
  </si>
  <si>
    <t>IR000914
(nevera vertical)</t>
  </si>
  <si>
    <t>±1 ºC</t>
  </si>
  <si>
    <t>JRY-MYSIRIUS</t>
  </si>
  <si>
    <t>LORA SPY T3 6M</t>
  </si>
  <si>
    <t>BA19310092</t>
  </si>
  <si>
    <t>(-200 a 0) ºC</t>
  </si>
  <si>
    <t>±0.2  des de -20ºC fins 0ºC
±0.5 fora d'aquest rang</t>
  </si>
  <si>
    <t>±3ºC</t>
  </si>
  <si>
    <t>AD19185130</t>
  </si>
  <si>
    <t>AD19185120</t>
  </si>
  <si>
    <t>BA19316122</t>
  </si>
  <si>
    <t>AD18045121</t>
  </si>
  <si>
    <t>BA19316131</t>
  </si>
  <si>
    <t>BA19310066</t>
  </si>
  <si>
    <t>BA19316097</t>
  </si>
  <si>
    <t>IR006279</t>
  </si>
  <si>
    <t>AD19185281</t>
  </si>
  <si>
    <t>IR006280</t>
  </si>
  <si>
    <t>BA19310070</t>
  </si>
  <si>
    <t>IR006222</t>
  </si>
  <si>
    <t>BA19316083</t>
  </si>
  <si>
    <t>IR006281</t>
  </si>
  <si>
    <t>LORA SPY T2 3M</t>
  </si>
  <si>
    <t>AD20212185</t>
  </si>
  <si>
    <t>(-50 a 105) ºC</t>
  </si>
  <si>
    <t>IR006282</t>
  </si>
  <si>
    <t>AD20212020</t>
  </si>
  <si>
    <t>no dispone de inventario</t>
  </si>
  <si>
    <t>Lab 12, PL. 14 Hospital Infantil i Hospital de la Dona</t>
  </si>
  <si>
    <t>Ebro</t>
  </si>
  <si>
    <t>EBI 300</t>
  </si>
  <si>
    <t>81670123 + 73259137</t>
  </si>
  <si>
    <t>73259131 + 73900906</t>
  </si>
  <si>
    <t>UAT 038-08</t>
  </si>
  <si>
    <t xml:space="preserve">LORA SPY T2 </t>
  </si>
  <si>
    <t>AD22168134</t>
  </si>
  <si>
    <t>(-35 a 85) ºC</t>
  </si>
  <si>
    <t>±2ºC</t>
  </si>
  <si>
    <t>UAT 038-04</t>
  </si>
  <si>
    <t>AD22158372</t>
  </si>
  <si>
    <t>AD22158347</t>
  </si>
  <si>
    <t>AD22168158</t>
  </si>
  <si>
    <t>UAT 038-07</t>
  </si>
  <si>
    <t>AD22158363</t>
  </si>
  <si>
    <t>AD22168928</t>
  </si>
  <si>
    <t>UAT 038-10</t>
  </si>
  <si>
    <t>AD22158350</t>
  </si>
  <si>
    <t>AD22168157</t>
  </si>
  <si>
    <t>AD22168905</t>
  </si>
  <si>
    <t>Basat en els resultats de les proves funcionals i de seguretat elèctrica es realitza una valoració global de l'equip i es determina si l'equip compleix o no. Per a cadascuna de les proves s'indica si l'equip és apte o no.</t>
  </si>
  <si>
    <t>IR002439</t>
  </si>
  <si>
    <t>5810R</t>
  </si>
  <si>
    <t>5811ZP161745</t>
  </si>
  <si>
    <t>Rang Tª -10 a +40 °C
Capacitat màxima 4,0 litres ( 4 x 1.000 ml )
Velocitat màxima rotor oscil·lant 5.300 rpm / rotor fix 15.200 rpm</t>
  </si>
  <si>
    <t>300-3500 rpm</t>
  </si>
  <si>
    <t>400-3000 rpm</t>
  </si>
  <si>
    <t>±0,5 kg</t>
  </si>
  <si>
    <t>±0,5 cm</t>
  </si>
  <si>
    <t>IR006472</t>
  </si>
  <si>
    <t>Zona de estabulación 2</t>
  </si>
  <si>
    <t>MS Schippers</t>
  </si>
  <si>
    <t>BWS</t>
  </si>
  <si>
    <t>104130640005</t>
  </si>
  <si>
    <t>(0,1 a 300) kg</t>
  </si>
  <si>
    <t>(20 a 90) kg</t>
  </si>
  <si>
    <t>±0,5%</t>
  </si>
  <si>
    <t>IR007362</t>
  </si>
  <si>
    <t>Entris II Essential BCE224-1S</t>
  </si>
  <si>
    <t>0042902197</t>
  </si>
  <si>
    <t>IR006497</t>
  </si>
  <si>
    <t>Sala aparells comuns 200 Collserola</t>
  </si>
  <si>
    <t>0041402233</t>
  </si>
  <si>
    <t>±0.001 g</t>
  </si>
  <si>
    <t>±0.001g  en pesa de 0.001 a 50 g
±0.002g  en pesa de 100g 
±0.003g  en pesa de 220g</t>
  </si>
  <si>
    <t>IR006113</t>
  </si>
  <si>
    <t>Estabulación conejo 1</t>
  </si>
  <si>
    <t>GRAM</t>
  </si>
  <si>
    <t>K3-F1-30</t>
  </si>
  <si>
    <t>IR006441</t>
  </si>
  <si>
    <t>UAT-90</t>
  </si>
  <si>
    <t>Pipetman L (P20 x 12)</t>
  </si>
  <si>
    <t>TB70014</t>
  </si>
  <si>
    <t>IR007033</t>
  </si>
  <si>
    <t>Salas de cultivo - Ubicacion rotativa</t>
  </si>
  <si>
    <t>JRI</t>
  </si>
  <si>
    <t>LORA SPY UNIVERSE</t>
  </si>
  <si>
    <t>AD21098068</t>
  </si>
  <si>
    <t>IR006601</t>
  </si>
  <si>
    <t>AD19290154</t>
  </si>
  <si>
    <t>Sonda monitoratge Co2</t>
  </si>
  <si>
    <t>0-20 %</t>
  </si>
  <si>
    <t>5%</t>
  </si>
  <si>
    <t>4,8 - 5,1%</t>
  </si>
  <si>
    <t>±0.2</t>
  </si>
  <si>
    <t>FAC</t>
  </si>
  <si>
    <t xml:space="preserve">1  μl </t>
  </si>
  <si>
    <t xml:space="preserve">0,01  μl </t>
  </si>
  <si>
    <t xml:space="preserve">0,002  μl </t>
  </si>
  <si>
    <t>0,2  μl</t>
  </si>
  <si>
    <t>x</t>
  </si>
  <si>
    <t>Electrocardiògraf</t>
  </si>
  <si>
    <t>No aplica</t>
  </si>
  <si>
    <t>TOTAL D'EQUIPS A CALIBRAR / VERIFICAR PER ANY / SERVEI</t>
  </si>
  <si>
    <t>Pipeta 
multidispensadora</t>
  </si>
  <si>
    <t>±20 ºC</t>
  </si>
  <si>
    <t>Pipeta monocanal</t>
  </si>
  <si>
    <t>Segons norma 
UNE-EN ISO 8655-2: 2022</t>
  </si>
  <si>
    <t>Pipeta multicanal</t>
  </si>
  <si>
    <t>trianual</t>
  </si>
  <si>
    <t>Calibratge a 3 volums i 10 repeticions per volum</t>
  </si>
  <si>
    <t>G20524C</t>
  </si>
  <si>
    <t>Multipette Plus</t>
  </si>
  <si>
    <t>±0.3  (des de -20ºC fins 30ºC)
±0.5 (fora d'aquest rang)</t>
  </si>
  <si>
    <t>(1 a 9) ºC</t>
  </si>
  <si>
    <t>IR007375 
(sonda en nevera 1N)</t>
  </si>
  <si>
    <t>IR007370
(sonda en congelador 2C)</t>
  </si>
  <si>
    <t>IR007369
(sonda en nevera 2N)</t>
  </si>
  <si>
    <t>IR007371
(sonda en congelador 3C)</t>
  </si>
  <si>
    <t>IR007374
(sonda en congelador 4C)</t>
  </si>
  <si>
    <t>IR007373
(sonda en nevera 4N)</t>
  </si>
  <si>
    <t>IR007377
 (sonda en congelador 5C)</t>
  </si>
  <si>
    <t>IR007376
(sonda en nevera 5N)</t>
  </si>
  <si>
    <t>IR007372
(sonda en congelador 6C)</t>
  </si>
  <si>
    <t>Calibratge amb una punta Combitip d´Eppendorf de fins a 5 ml.Segons norma UNE-EN ISO 8655-5: 2022.</t>
  </si>
  <si>
    <t>IR007188 (Congelador 10)</t>
  </si>
  <si>
    <t>99728JE</t>
  </si>
  <si>
    <t>BE0GY3EAW00QGLC60016</t>
  </si>
  <si>
    <t>IR006158 
(sonda Congelador 2131 (2))</t>
  </si>
  <si>
    <t>IR006286 
(sonda congelador 8 AP)</t>
  </si>
  <si>
    <t>IR006287 
(sonda congelador 9 AP)</t>
  </si>
  <si>
    <t>IR006157
(sonda congelador 2131 (1)</t>
  </si>
  <si>
    <t>IR006159 
(sonda congelador 2131(3))</t>
  </si>
  <si>
    <t>IR006160 
(sonda congelador 2131 (4)</t>
  </si>
  <si>
    <t>IR006284 
(sonda congelador 2131 (8))</t>
  </si>
  <si>
    <t>IR006258 
(sonda congelador 2131 (6)</t>
  </si>
  <si>
    <r>
      <t>±</t>
    </r>
    <r>
      <rPr>
        <sz val="7.2"/>
        <rFont val="Arial"/>
        <family val="2"/>
      </rPr>
      <t>20 ºC</t>
    </r>
  </si>
  <si>
    <r>
      <t>±1</t>
    </r>
    <r>
      <rPr>
        <sz val="7.2"/>
        <rFont val="Arial"/>
        <family val="2"/>
      </rPr>
      <t>0 ºC</t>
    </r>
  </si>
  <si>
    <r>
      <t>±2</t>
    </r>
    <r>
      <rPr>
        <sz val="7.2"/>
        <rFont val="Arial"/>
        <family val="2"/>
      </rPr>
      <t xml:space="preserve"> ºC</t>
    </r>
  </si>
  <si>
    <r>
      <t>0,02 µ</t>
    </r>
    <r>
      <rPr>
        <sz val="6.8"/>
        <rFont val="Arial"/>
        <family val="2"/>
      </rPr>
      <t>l</t>
    </r>
  </si>
  <si>
    <r>
      <t>(1 a 10.000) µ</t>
    </r>
    <r>
      <rPr>
        <sz val="6.8"/>
        <rFont val="Arial"/>
        <family val="2"/>
      </rPr>
      <t>l</t>
    </r>
  </si>
  <si>
    <r>
      <t>(10  a 1000) µ</t>
    </r>
    <r>
      <rPr>
        <sz val="6.8"/>
        <rFont val="Arial"/>
        <family val="2"/>
      </rPr>
      <t>l</t>
    </r>
  </si>
  <si>
    <r>
      <t>50 µ</t>
    </r>
    <r>
      <rPr>
        <sz val="6.8"/>
        <rFont val="Arial"/>
        <family val="2"/>
      </rPr>
      <t>l</t>
    </r>
  </si>
  <si>
    <t>(-90º a -65) ºC</t>
  </si>
  <si>
    <t>(-35 a -15) ºC</t>
  </si>
  <si>
    <t>Bomba d'infusió</t>
  </si>
  <si>
    <t>Cesió ALARIS</t>
  </si>
  <si>
    <t>CAREFUSION</t>
  </si>
  <si>
    <t>Cesió HUVH 1120311</t>
  </si>
  <si>
    <t xml:space="preserve">Volum </t>
  </si>
  <si>
    <t>Concentració de gasos</t>
  </si>
  <si>
    <t>Caracterització de medi isoterm: Assaig amb càrrega d'1 hora amb 5 sondes (Vol≤400l), mostreig cada 1 minut a 1 temperatura.</t>
  </si>
  <si>
    <t>Caracterització de medi isoterm: Assaig amb càrrega d'1 hora amb 5 sondes (Vol≤400 l), mostreig cada 1 minut a 1 temperatura.</t>
  </si>
  <si>
    <t>Velocitat angular fixa des de 100rpm fins 50.000 rmp. Calibratge en 1 punt.</t>
  </si>
  <si>
    <t>Calibratge en 5 punts de linealitat, 1 excentricitat; 2 repetibilitats; 10 repeticions cadascuna + comprovació del tallímetre</t>
  </si>
  <si>
    <t>Calibratge en 5 punts de linealitat, 1 excentricitat; 2 repetibilitats; 10 repeticions cadascuna</t>
  </si>
  <si>
    <t>Calibratge del primer i últim canal, a 3 volums per cada canal  i 10 mesures per cada volum</t>
  </si>
  <si>
    <t>Verificació funcional de l'equip + Test de seguretat elèctrica (UNE62353)</t>
  </si>
  <si>
    <t>Un punt de mesura on estigui instal·lada la sonda registradora.</t>
  </si>
  <si>
    <t xml:space="preserve">Un punt de mesura a la temperatura de treball i en la posició més representativa de l'equip on es trobi instal·lada la sonda registradora. </t>
  </si>
  <si>
    <r>
      <t xml:space="preserve">CALENDARI DE PLANIFICACIÓ DE SERVEIS 
</t>
    </r>
    <r>
      <rPr>
        <i/>
        <sz val="8"/>
        <color indexed="9"/>
        <rFont val="Arial"/>
        <family val="2"/>
      </rPr>
      <t>Serveis de calibratge i verificació funcional requerits pel primer any de contracte i possible pròrrogues</t>
    </r>
  </si>
  <si>
    <r>
      <t xml:space="preserve">Serveis 
1r semestre 2024 
</t>
    </r>
    <r>
      <rPr>
        <sz val="8"/>
        <rFont val="Arial"/>
        <family val="2"/>
      </rPr>
      <t>(abans del trasllat)</t>
    </r>
  </si>
  <si>
    <r>
      <t xml:space="preserve">Serveis 
2n semestre 2024
</t>
    </r>
    <r>
      <rPr>
        <sz val="8"/>
        <rFont val="Arial"/>
        <family val="2"/>
      </rPr>
      <t>(després del trasllat)</t>
    </r>
  </si>
  <si>
    <t>Serveis  
Any 2025</t>
  </si>
  <si>
    <t>Serveis  
Any 2026</t>
  </si>
  <si>
    <t>Serveis  
Any 2027</t>
  </si>
  <si>
    <t>Serveis  
Any 2028</t>
  </si>
  <si>
    <t>Tipus d'aparells o equips de mesura</t>
  </si>
  <si>
    <t>Llaç de temperatura</t>
  </si>
  <si>
    <t>Temperatura i humitat</t>
  </si>
  <si>
    <t>Bàscula mecànica i tallímetro</t>
  </si>
  <si>
    <t>Monitor de constants</t>
  </si>
  <si>
    <t>Preu màx. /u (€)</t>
  </si>
  <si>
    <t xml:space="preserve">Calibratge a 3 volums i 10 repeticions per volum. El calibratge es realitzarà ab dues (2) puntes. 
1) punta Combitip d´Eppendorf fins a 5 ml. 
2) punta Combitip d'Eppendorf fins a 1 ml. </t>
  </si>
  <si>
    <r>
      <t xml:space="preserve">Unitats totals
</t>
    </r>
    <r>
      <rPr>
        <sz val="8"/>
        <rFont val="Arial"/>
        <family val="2"/>
      </rPr>
      <t>(incloses al Plec)</t>
    </r>
  </si>
  <si>
    <t>Àrea de la tècnica</t>
  </si>
  <si>
    <t xml:space="preserve">(*) El preu unitari de la pipeta multicanal considera el calibratge de dos (2) canals, el primer i l’últim. En el cas de la pipeta multi dispensadora el preu unitari considera el calibratge de dues (2) puntes. </t>
  </si>
  <si>
    <t>Pipeta multicanal (*)</t>
  </si>
  <si>
    <t>Pipeta multidispensadora (*)</t>
  </si>
  <si>
    <t>STRYKER</t>
  </si>
  <si>
    <t>LIKEPAK20</t>
  </si>
  <si>
    <t xml:space="preserve">LLISTAT GLOBAL D'APARELLS I EQUIPS 2024-2028 </t>
  </si>
  <si>
    <t>Farmàcia UAC- Hospital General planta semisoterrani</t>
  </si>
  <si>
    <t>LORA®SPY TH1 C</t>
  </si>
  <si>
    <t>LORA SPY T3 C</t>
  </si>
  <si>
    <t>(-30 a 70)ºC</t>
  </si>
  <si>
    <t>(10 a 40) ºC</t>
  </si>
  <si>
    <t>(30 a 70)ºC</t>
  </si>
  <si>
    <t>(-90 a -65) ºC</t>
  </si>
  <si>
    <t xml:space="preserve">GP GUARDARAIL PLUS </t>
  </si>
  <si>
    <t>Calibratge de flux i volum i mesura de pressió d'oclusió</t>
  </si>
  <si>
    <t>Microinfusió 0,1 mL/h
Macroinfusió 1mL/h</t>
  </si>
  <si>
    <r>
      <rPr>
        <b/>
        <sz val="8"/>
        <rFont val="Arial"/>
        <family val="2"/>
      </rPr>
      <t xml:space="preserve">Microinfusió: </t>
    </r>
    <r>
      <rPr>
        <sz val="8"/>
        <rFont val="Arial"/>
        <family val="2"/>
      </rPr>
      <t xml:space="preserve">
0,1 - 99,9 ml/h en increments de 0,1 ml/h
100-999 ml/h en increments d'1 ml/h
</t>
    </r>
    <r>
      <rPr>
        <b/>
        <sz val="8"/>
        <rFont val="Arial"/>
        <family val="2"/>
      </rPr>
      <t xml:space="preserve">Macroinfusió: </t>
    </r>
    <r>
      <rPr>
        <sz val="8"/>
        <rFont val="Arial"/>
        <family val="2"/>
      </rPr>
      <t xml:space="preserve">
1000-1200 ml/h en increments de 10 ml/h</t>
    </r>
  </si>
  <si>
    <t>Acceptació segons UNE-EN 60601-2-24:2015</t>
  </si>
  <si>
    <t>IR003167 
(sonda en cambra frigorífica UAC-CF1)</t>
  </si>
  <si>
    <t>IR003167 
(sonda en cambra frigorífica UAC-CF2)</t>
  </si>
  <si>
    <t>IR004429 
(sonda en congelador UAC-C20)</t>
  </si>
  <si>
    <t>IR007125 
(sonda en congelador UAC-C80)</t>
  </si>
  <si>
    <r>
      <rPr>
        <b/>
        <sz val="8"/>
        <color indexed="10"/>
        <rFont val="Arial"/>
        <family val="2"/>
      </rPr>
      <t xml:space="preserve">Sense Nº inventari </t>
    </r>
    <r>
      <rPr>
        <sz val="8"/>
        <rFont val="Arial"/>
        <family val="2"/>
      </rPr>
      <t>(sonda congelador 2131 (10)</t>
    </r>
  </si>
  <si>
    <r>
      <rPr>
        <b/>
        <sz val="8"/>
        <color indexed="10"/>
        <rFont val="Arial"/>
        <family val="2"/>
      </rPr>
      <t xml:space="preserve">Sense Nº inventari </t>
    </r>
    <r>
      <rPr>
        <sz val="8"/>
        <color indexed="8"/>
        <rFont val="Arial"/>
        <family val="2"/>
      </rPr>
      <t xml:space="preserve">
(sonda de magatzem farmàcia temperatura ambient UAC-TA1)</t>
    </r>
  </si>
  <si>
    <r>
      <rPr>
        <b/>
        <sz val="8"/>
        <color indexed="10"/>
        <rFont val="Arial"/>
        <family val="2"/>
      </rPr>
      <t xml:space="preserve">Sense Nº inventari </t>
    </r>
    <r>
      <rPr>
        <sz val="8"/>
        <color indexed="8"/>
        <rFont val="Arial"/>
        <family val="2"/>
      </rPr>
      <t xml:space="preserve">
(sonda de magatzem farmàcia temperatura ambien UAC-TA2)</t>
    </r>
  </si>
  <si>
    <t>No es disposa. Si cal, s'indicarà a l'adjudicatari</t>
  </si>
  <si>
    <t>S'indicarà posteriorment a l'adjudicatari</t>
  </si>
  <si>
    <t xml:space="preserve">Balança analítica alta precisió </t>
  </si>
  <si>
    <r>
      <t xml:space="preserve">Oferta econòmica. 
Unitat / €
</t>
    </r>
    <r>
      <rPr>
        <sz val="8"/>
        <rFont val="Arial"/>
        <family val="2"/>
      </rPr>
      <t xml:space="preserve">(IVA no inclòs) </t>
    </r>
  </si>
  <si>
    <r>
      <t xml:space="preserve">Calibratge acreditat per 
ENAC in-situ? 
</t>
    </r>
    <r>
      <rPr>
        <i/>
        <sz val="8"/>
        <rFont val="Arial"/>
        <family val="2"/>
      </rPr>
      <t>Indicar SÍ o NO segons correspongui.</t>
    </r>
    <r>
      <rPr>
        <b/>
        <i/>
        <sz val="8"/>
        <rFont val="Arial"/>
        <family val="2"/>
      </rPr>
      <t xml:space="preserve"> </t>
    </r>
  </si>
  <si>
    <r>
      <t xml:space="preserve"> [COLUMNA R] </t>
    </r>
    <r>
      <rPr>
        <b/>
        <sz val="8"/>
        <rFont val="Arial"/>
        <family val="2"/>
      </rPr>
      <t>TOTAL D'EQUIPS CALIBRABLES SEGONS CRITERIS ENAC A LES INSTAL·LACIONS DEL LABORATORI</t>
    </r>
  </si>
  <si>
    <r>
      <rPr>
        <sz val="8"/>
        <rFont val="Arial"/>
        <family val="2"/>
      </rPr>
      <t>[COLUMNA Q]</t>
    </r>
    <r>
      <rPr>
        <b/>
        <sz val="8"/>
        <rFont val="Arial"/>
        <family val="2"/>
      </rPr>
      <t xml:space="preserve"> TOTAL D'EQUIPS CALIBRABLES SEGONS CRITERIS ENAC IN-SITU</t>
    </r>
  </si>
  <si>
    <r>
      <rPr>
        <b/>
        <sz val="8"/>
        <rFont val="Arial"/>
        <family val="2"/>
      </rPr>
      <t xml:space="preserve">CARACTERÌSITIQUES DE L'ACREDITACIÓ DE L'ADJUDICATARI
</t>
    </r>
    <r>
      <rPr>
        <i/>
        <sz val="8"/>
        <rFont val="Arial"/>
        <family val="2"/>
      </rPr>
      <t xml:space="preserve">
Les respostes proporcionades per l'adjudicatari s'utilitzaran de base per al càlcul 
dels criteris d'avaluació automàtics. </t>
    </r>
  </si>
  <si>
    <t>(*)</t>
  </si>
  <si>
    <r>
      <t xml:space="preserve"> [COLUMNA S] </t>
    </r>
    <r>
      <rPr>
        <b/>
        <sz val="8"/>
        <rFont val="Arial"/>
        <family val="2"/>
      </rPr>
      <t>TOTAL D'EQUIPS CALIBRABLES IN-SITU, SENSE CRITERIS ENAC</t>
    </r>
  </si>
  <si>
    <r>
      <t xml:space="preserve">Calibratge in-situ 
NO ACREDITAT per ENAC? 
</t>
    </r>
    <r>
      <rPr>
        <i/>
        <sz val="8"/>
        <rFont val="Arial"/>
        <family val="2"/>
      </rPr>
      <t>Indicar SÍ o No aplica, segons correspongui.</t>
    </r>
    <r>
      <rPr>
        <b/>
        <i/>
        <sz val="8"/>
        <rFont val="Arial"/>
        <family val="2"/>
      </rPr>
      <t xml:space="preserve"> </t>
    </r>
  </si>
  <si>
    <r>
      <t xml:space="preserve">Calibratge acreditat per ENAC
 a les instal·lacions del laboratori? 
</t>
    </r>
    <r>
      <rPr>
        <i/>
        <sz val="8"/>
        <rFont val="Arial"/>
        <family val="2"/>
      </rPr>
      <t>Indicar SÍ o No aplica, segons correspongui.</t>
    </r>
    <r>
      <rPr>
        <b/>
        <i/>
        <sz val="8"/>
        <rFont val="Arial"/>
        <family val="2"/>
      </rPr>
      <t xml:space="preserve"> </t>
    </r>
  </si>
  <si>
    <t>(**)</t>
  </si>
  <si>
    <t>Nombre total d'equips considerats al present plec (queden exclosos els equips de l'àrea d'electromedicina)</t>
  </si>
  <si>
    <t>Nombre total d'equips que, d'acord amb el Plec, es podrien traslladar a les instal·lacions de l'adjudicatari</t>
  </si>
  <si>
    <t>(***)</t>
  </si>
  <si>
    <t>D'acord amb les especificacions del present Plec: 
(*) Queden exclosos del càlcul dels criteris automàtics els equips de l'àrea d'electromedicina que, a causa de les seves característiques específiques, requereixen una verificació funcional i un test de seguretat elèctrica. 
(**) Només es permetrà el trasllat a les instal·lacions del laboratori adjudicatari de pipetes monocanal, multicanal i multi dispensadores.  
(***)  No es permetrà el calibratge no acreditat per ENAC in-situ per aquests equips. Només es permetrà per aquests equips que per motius tècnics no sigui possible o convenient desconnectar-los del sistema elèctric pel seu trasllat.</t>
  </si>
  <si>
    <t>AD22278264</t>
  </si>
  <si>
    <t>Nº total d'equips que, d'acord amb el Plec, podrien ser calibrats sota els procediments de l'adjudicatari - no acreditat per ENAC</t>
  </si>
  <si>
    <t>Percentatge d'equips calibrables in-situ, segons els criteris d’acreditació ENAC (%)</t>
  </si>
  <si>
    <t>Sense Nº inventari</t>
  </si>
  <si>
    <t>Encara no es disposa de l'equip, però es preveu que es disposarà per l'any 2024. Quan es disposen de les dades es facilitaran a l'adjudicatari.</t>
  </si>
  <si>
    <t>S'indicaran a l'adjudicatari</t>
  </si>
  <si>
    <t>NO / No aplica</t>
  </si>
  <si>
    <t>Buits</t>
  </si>
  <si>
    <t>SÍ</t>
  </si>
  <si>
    <r>
      <rPr>
        <b/>
        <sz val="8"/>
        <rFont val="Arial"/>
        <family val="2"/>
      </rPr>
      <t xml:space="preserve">CARACTERÌSITIQUES DE L'ACREDITACIÓ DE L'ADJUDICATARI
</t>
    </r>
    <r>
      <rPr>
        <i/>
        <sz val="8"/>
        <rFont val="Arial"/>
        <family val="2"/>
      </rPr>
      <t xml:space="preserve">Les respostes proporcionades per l'adjudicatari s'utilitzaran de base per al càlcul 
dels criteris d'avaluació automàtics. </t>
    </r>
  </si>
  <si>
    <t>PUNTUACIÓ ATORGADA</t>
  </si>
  <si>
    <t>Punts</t>
  </si>
  <si>
    <t>Servei de calibratge acreditat ENAC in-situ pel 75% al 100% dels aparells i equips</t>
  </si>
  <si>
    <t>Servei de calibratge acreditat ENAC in-situ per menys 75% fins el 50% dels aparells i equips</t>
  </si>
  <si>
    <t>Servei de calibratge acreditat ENAC in-situ per menys del 50% dels aparells i equips</t>
  </si>
  <si>
    <t>DADES BASE PEL CÀLCUL</t>
  </si>
  <si>
    <r>
      <t>Calibrar el màxim nombre d’aparells i equips de mesura in-situ, segons els criteris d’acreditació ENAC</t>
    </r>
    <r>
      <rPr>
        <sz val="8.5"/>
        <rFont val="Arial"/>
        <family val="2"/>
      </rPr>
      <t>........</t>
    </r>
    <r>
      <rPr>
        <b/>
        <sz val="8.5"/>
        <color indexed="10"/>
        <rFont val="Arial"/>
        <family val="2"/>
      </rPr>
      <t>15 punts</t>
    </r>
  </si>
  <si>
    <t>CÀLCUL DELS CRITERIS AUTOMÀTICS</t>
  </si>
  <si>
    <t>Servei de calibratge acreditat ENAC a les instal·lacions de l'adjudicatari per cap dels equips de mesura</t>
  </si>
  <si>
    <t>Servei de calibratge acreditat ENAC a les instal·lacions de l'adjudicatari pel 7,5% o menys dels equips de mesura</t>
  </si>
  <si>
    <t>Servei de calibratge acreditat ENAC a les instal·lacions de l'adjudicatari per més del 7,5% dels equips de mesura</t>
  </si>
  <si>
    <t>Servei de calibratge in-situ sota els criteris i procediments de l’adjudicatari per cap dels equips de mesura que, d’acord amb el Plec, es podrien calibrar sota aquests criteris</t>
  </si>
  <si>
    <t>Servei de calibratge in-situ sota els criteris i procediments de l’adjudicatari per el 7,5% o menys dels equips de mesura que, d’acord amb el Plec, es podrien calibrar sota aquests criteris</t>
  </si>
  <si>
    <t>Servei de calibratge acreditat ENAC a les instal·lacions de l’adjudicatari per més del 7,5% dels equips de mesura que, d’acord amb el Plec, es podrien calibrar sota aquests criteris</t>
  </si>
  <si>
    <r>
      <t>Calibrar el mínim nombre d’aparells i equips de mesura, segons els criteris d’acreditació ENAC, en les instal·lacions del laboratori</t>
    </r>
    <r>
      <rPr>
        <sz val="8.5"/>
        <rFont val="Arial"/>
        <family val="2"/>
      </rPr>
      <t>...................................................................................................................................................................</t>
    </r>
    <r>
      <rPr>
        <b/>
        <sz val="8.5"/>
        <color indexed="10"/>
        <rFont val="Arial"/>
        <family val="2"/>
      </rPr>
      <t>10 punts</t>
    </r>
  </si>
  <si>
    <r>
      <t xml:space="preserve">Calibrar el mínim nombre d’aparells i equips de mesura sota els criteris i procediments propis de l’adjudicatari in-situ </t>
    </r>
    <r>
      <rPr>
        <sz val="8.5"/>
        <rFont val="Arial"/>
        <family val="2"/>
      </rPr>
      <t>(calibratge no acreditat ENAC).....................................................................................................................................</t>
    </r>
    <r>
      <rPr>
        <b/>
        <sz val="8.5"/>
        <color indexed="10"/>
        <rFont val="Arial"/>
        <family val="2"/>
      </rPr>
      <t>7 punts</t>
    </r>
  </si>
  <si>
    <t>Percentatge d'equips calibrables a les instal·lacions de l'adjudicatari, segons els criteris ENAC (%)</t>
  </si>
  <si>
    <t>Percentatge de respostes buides (%)</t>
  </si>
  <si>
    <t>Percentatge de "No aplica" (%)</t>
  </si>
  <si>
    <t>Percentatge d'equips calibrables in-situ NO ENAC (%)</t>
  </si>
  <si>
    <t>CRITERIS AUTOMÀTICS ESTABLERTS</t>
  </si>
  <si>
    <t>Sempre que hi hagi una (1) o més respostes buides es penalitzarà i s'obtindrà una puntuació nul·la</t>
  </si>
  <si>
    <t>100 rpm</t>
  </si>
  <si>
    <t>Rang Tª -10 a +40 °C</t>
  </si>
  <si>
    <t>Velocitat màxima rotor oscil·lant 5.300 rpm / rotor fix 15.200 rpm</t>
  </si>
  <si>
    <t xml:space="preserve"> Des de  4ºC fins 25ºC</t>
  </si>
  <si>
    <t>300-2500 rpm</t>
  </si>
  <si>
    <t>Temperatura i Acceleració</t>
  </si>
  <si>
    <t>Pel calibratge de la temperatura es requerirà almenys 3 assaigs amb una sonda.
Velocitat angular fixa des de 100rpm fins 50.000 rmp. Calibratge en 1 punt.</t>
  </si>
  <si>
    <t>Centrígufa refrigerada</t>
  </si>
  <si>
    <t>Temperatura i acceleració</t>
  </si>
  <si>
    <t>Centrífuga refrigerada</t>
  </si>
  <si>
    <t>Calibratge en 2 canals (1 i 12). Aceptació segons norma UNE-EN ISO 8655-2: 2022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</si>
</sst>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  <numFmt numFmtId="169" formatCode="0.0"/>
    <numFmt numFmtId="170" formatCode="mmm\-yyyy"/>
    <numFmt numFmtId="171" formatCode="[$-C0A]dddd\,\ dd&quot; de &quot;mmmm&quot; de &quot;yyyy"/>
    <numFmt numFmtId="172" formatCode="#,##0.00\ &quot;€&quot;"/>
    <numFmt numFmtId="173" formatCode="_-* #,##0.00\ [$€-403]_-;\-* #,##0.00\ [$€-403]_-;_-* &quot;-&quot;??\ [$€-403]_-;_-@_-"/>
    <numFmt numFmtId="174" formatCode="_-* #,##0.000\ [$€-403]_-;\-* #,##0.000\ [$€-403]_-;_-* &quot;-&quot;??\ [$€-403]_-;_-@_-"/>
    <numFmt numFmtId="175" formatCode="_-* #,##0.0000\ [$€-403]_-;\-* #,##0.0000\ [$€-403]_-;_-* &quot;-&quot;??\ [$€-403]_-;_-@_-"/>
    <numFmt numFmtId="176" formatCode="_-* #,##0.00000\ [$€-403]_-;\-* #,##0.00000\ [$€-403]_-;_-* &quot;-&quot;??\ [$€-403]_-;_-@_-"/>
    <numFmt numFmtId="177" formatCode="_-* #,##0.0\ [$€-403]_-;\-* #,##0.0\ [$€-403]_-;_-* &quot;-&quot;??\ [$€-403]_-;_-@_-"/>
    <numFmt numFmtId="178" formatCode="0.0000"/>
    <numFmt numFmtId="179" formatCode="0.00000"/>
    <numFmt numFmtId="180" formatCode="0.000000"/>
    <numFmt numFmtId="181" formatCode="[$-F800]dddd\,\ mmmm\ dd\,\ yyyy"/>
    <numFmt numFmtId="182" formatCode="[$-C0A]dddd\,\ d&quot; de &quot;mmmm&quot; de &quot;yyyy"/>
    <numFmt numFmtId="183" formatCode="0.00000000"/>
    <numFmt numFmtId="184" formatCode="0.0000000"/>
    <numFmt numFmtId="185" formatCode="0.0%"/>
    <numFmt numFmtId="186" formatCode="0.000%"/>
  </numFmts>
  <fonts count="6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.2"/>
      <name val="Arial"/>
      <family val="2"/>
    </font>
    <font>
      <sz val="6.8"/>
      <name val="Arial"/>
      <family val="2"/>
    </font>
    <font>
      <i/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23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6D6D6D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4D7F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008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1" borderId="0" applyNumberFormat="0" applyBorder="0" applyAlignment="0" applyProtection="0"/>
    <xf numFmtId="0" fontId="54" fillId="32" borderId="0" applyNumberFormat="0" applyFont="0" applyFill="0" applyBorder="0" applyAlignment="0" applyProtection="0"/>
    <xf numFmtId="0" fontId="0" fillId="33" borderId="5" applyNumberFormat="0" applyFont="0" applyAlignment="0" applyProtection="0"/>
    <xf numFmtId="0" fontId="0" fillId="0" borderId="0">
      <alignment/>
      <protection/>
    </xf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37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1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2" fontId="2" fillId="0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34" borderId="10" xfId="0" applyNumberFormat="1" applyFont="1" applyFill="1" applyBorder="1" applyAlignment="1">
      <alignment horizontal="center" vertical="center" wrapText="1" shrinkToFit="1"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35" borderId="18" xfId="0" applyNumberFormat="1" applyFont="1" applyFill="1" applyBorder="1" applyAlignment="1">
      <alignment horizontal="center" vertical="center"/>
    </xf>
    <xf numFmtId="0" fontId="1" fillId="35" borderId="19" xfId="0" applyNumberFormat="1" applyFont="1" applyFill="1" applyBorder="1" applyAlignment="1">
      <alignment horizontal="center" vertical="center"/>
    </xf>
    <xf numFmtId="0" fontId="1" fillId="35" borderId="19" xfId="0" applyNumberFormat="1" applyFont="1" applyFill="1" applyBorder="1" applyAlignment="1">
      <alignment horizontal="center" vertical="center" wrapText="1"/>
    </xf>
    <xf numFmtId="2" fontId="1" fillId="35" borderId="19" xfId="0" applyNumberFormat="1" applyFont="1" applyFill="1" applyBorder="1" applyAlignment="1">
      <alignment horizontal="center" vertical="center"/>
    </xf>
    <xf numFmtId="2" fontId="1" fillId="35" borderId="19" xfId="0" applyNumberFormat="1" applyFont="1" applyFill="1" applyBorder="1" applyAlignment="1">
      <alignment horizontal="center" vertical="center" wrapText="1"/>
    </xf>
    <xf numFmtId="0" fontId="1" fillId="35" borderId="19" xfId="0" applyNumberFormat="1" applyFont="1" applyFill="1" applyBorder="1" applyAlignment="1" applyProtection="1">
      <alignment horizontal="center" vertical="center"/>
      <protection/>
    </xf>
    <xf numFmtId="0" fontId="1" fillId="35" borderId="19" xfId="0" applyNumberFormat="1" applyFont="1" applyFill="1" applyBorder="1" applyAlignment="1" applyProtection="1">
      <alignment horizontal="center" vertical="center" wrapText="1"/>
      <protection/>
    </xf>
    <xf numFmtId="0" fontId="1" fillId="36" borderId="19" xfId="0" applyNumberFormat="1" applyFont="1" applyFill="1" applyBorder="1" applyAlignment="1" applyProtection="1">
      <alignment horizontal="center" vertical="center" wrapText="1"/>
      <protection/>
    </xf>
    <xf numFmtId="0" fontId="1" fillId="36" borderId="2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1" fontId="1" fillId="38" borderId="0" xfId="0" applyNumberFormat="1" applyFont="1" applyFill="1" applyBorder="1" applyAlignment="1" applyProtection="1">
      <alignment horizontal="center" vertical="center"/>
      <protection/>
    </xf>
    <xf numFmtId="2" fontId="1" fillId="38" borderId="0" xfId="0" applyNumberFormat="1" applyFont="1" applyFill="1" applyBorder="1" applyAlignment="1" applyProtection="1">
      <alignment vertical="center"/>
      <protection/>
    </xf>
    <xf numFmtId="0" fontId="2" fillId="38" borderId="0" xfId="0" applyNumberFormat="1" applyFont="1" applyFill="1" applyBorder="1" applyAlignment="1" applyProtection="1">
      <alignment horizontal="center" vertical="center"/>
      <protection/>
    </xf>
    <xf numFmtId="2" fontId="1" fillId="38" borderId="0" xfId="0" applyNumberFormat="1" applyFont="1" applyFill="1" applyBorder="1" applyAlignment="1" applyProtection="1">
      <alignment horizontal="left" vertical="center"/>
      <protection/>
    </xf>
    <xf numFmtId="2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Border="1" applyAlignment="1">
      <alignment horizontal="left" vertical="center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1" fillId="0" borderId="10" xfId="0" applyNumberFormat="1" applyFont="1" applyBorder="1" applyAlignment="1">
      <alignment horizontal="left" vertical="center" wrapText="1" shrinkToFit="1"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>
      <alignment horizontal="center" vertical="center" wrapText="1" shrinkToFit="1"/>
    </xf>
    <xf numFmtId="0" fontId="1" fillId="35" borderId="19" xfId="0" applyNumberFormat="1" applyFont="1" applyFill="1" applyBorder="1" applyAlignment="1">
      <alignment horizontal="left" vertical="center"/>
    </xf>
    <xf numFmtId="2" fontId="2" fillId="0" borderId="21" xfId="0" applyNumberFormat="1" applyFont="1" applyFill="1" applyBorder="1" applyAlignment="1">
      <alignment horizontal="center" vertical="center" shrinkToFit="1"/>
    </xf>
    <xf numFmtId="14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2" fontId="2" fillId="0" borderId="17" xfId="0" applyNumberFormat="1" applyFont="1" applyFill="1" applyBorder="1" applyAlignment="1">
      <alignment horizontal="center" vertical="center" shrinkToFit="1"/>
    </xf>
    <xf numFmtId="0" fontId="61" fillId="0" borderId="10" xfId="54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>
      <alignment horizontal="left" vertical="center" shrinkToFit="1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Border="1" applyAlignment="1">
      <alignment horizontal="left" vertical="center" shrinkToFi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21" xfId="0" applyNumberFormat="1" applyFont="1" applyFill="1" applyBorder="1" applyAlignment="1" applyProtection="1">
      <alignment horizontal="center" vertical="center"/>
      <protection/>
    </xf>
    <xf numFmtId="0" fontId="2" fillId="37" borderId="17" xfId="0" applyNumberFormat="1" applyFont="1" applyFill="1" applyBorder="1" applyAlignment="1" applyProtection="1">
      <alignment horizontal="center" vertical="center"/>
      <protection/>
    </xf>
    <xf numFmtId="0" fontId="2" fillId="37" borderId="1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35" borderId="26" xfId="0" applyNumberFormat="1" applyFont="1" applyFill="1" applyBorder="1" applyAlignment="1">
      <alignment horizontal="center" vertical="center"/>
    </xf>
    <xf numFmtId="0" fontId="1" fillId="35" borderId="27" xfId="0" applyNumberFormat="1" applyFont="1" applyFill="1" applyBorder="1" applyAlignment="1">
      <alignment horizontal="center" vertical="center" wrapText="1"/>
    </xf>
    <xf numFmtId="2" fontId="1" fillId="35" borderId="27" xfId="0" applyNumberFormat="1" applyFont="1" applyFill="1" applyBorder="1" applyAlignment="1">
      <alignment horizontal="center" vertical="center" wrapText="1"/>
    </xf>
    <xf numFmtId="0" fontId="1" fillId="35" borderId="27" xfId="0" applyNumberFormat="1" applyFont="1" applyFill="1" applyBorder="1" applyAlignment="1" applyProtection="1">
      <alignment horizontal="center" vertical="center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left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2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3" xfId="0" applyNumberFormat="1" applyFont="1" applyFill="1" applyBorder="1" applyAlignment="1" applyProtection="1">
      <alignment horizontal="center" vertical="center"/>
      <protection/>
    </xf>
    <xf numFmtId="0" fontId="62" fillId="0" borderId="10" xfId="0" applyNumberFormat="1" applyFont="1" applyFill="1" applyBorder="1" applyAlignment="1" applyProtection="1">
      <alignment horizontal="left" vertical="center" wrapText="1"/>
      <protection/>
    </xf>
    <xf numFmtId="1" fontId="6" fillId="0" borderId="10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wrapText="1" shrinkToFi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left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172" fontId="6" fillId="0" borderId="14" xfId="0" applyNumberFormat="1" applyFont="1" applyFill="1" applyBorder="1" applyAlignment="1" applyProtection="1">
      <alignment horizontal="center" vertical="center"/>
      <protection/>
    </xf>
    <xf numFmtId="172" fontId="6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shrinkToFit="1"/>
    </xf>
    <xf numFmtId="0" fontId="1" fillId="35" borderId="27" xfId="0" applyNumberFormat="1" applyFont="1" applyFill="1" applyBorder="1" applyAlignment="1">
      <alignment horizontal="left" vertical="center"/>
    </xf>
    <xf numFmtId="0" fontId="1" fillId="35" borderId="27" xfId="0" applyNumberFormat="1" applyFont="1" applyFill="1" applyBorder="1" applyAlignment="1">
      <alignment horizontal="center" vertical="center"/>
    </xf>
    <xf numFmtId="2" fontId="1" fillId="35" borderId="27" xfId="0" applyNumberFormat="1" applyFont="1" applyFill="1" applyBorder="1" applyAlignment="1">
      <alignment horizontal="center" vertical="center"/>
    </xf>
    <xf numFmtId="0" fontId="1" fillId="35" borderId="27" xfId="0" applyNumberFormat="1" applyFont="1" applyFill="1" applyBorder="1" applyAlignment="1" applyProtection="1">
      <alignment horizontal="center" vertical="center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2" fillId="34" borderId="21" xfId="0" applyNumberFormat="1" applyFont="1" applyFill="1" applyBorder="1" applyAlignment="1">
      <alignment horizontal="center" vertical="center" wrapText="1" shrinkToFit="1"/>
    </xf>
    <xf numFmtId="0" fontId="2" fillId="0" borderId="17" xfId="0" applyNumberFormat="1" applyFont="1" applyFill="1" applyBorder="1" applyAlignment="1">
      <alignment horizontal="center" vertical="center" wrapText="1" shrinkToFit="1"/>
    </xf>
    <xf numFmtId="14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1" fontId="2" fillId="0" borderId="17" xfId="0" applyNumberFormat="1" applyFont="1" applyFill="1" applyBorder="1" applyAlignment="1">
      <alignment horizontal="center" vertical="center" shrinkToFit="1"/>
    </xf>
    <xf numFmtId="0" fontId="63" fillId="0" borderId="10" xfId="54" applyNumberFormat="1" applyFont="1" applyFill="1" applyBorder="1" applyAlignment="1" applyProtection="1">
      <alignment horizontal="center" vertical="center" wrapText="1"/>
      <protection/>
    </xf>
    <xf numFmtId="49" fontId="6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37" borderId="22" xfId="0" applyNumberFormat="1" applyFont="1" applyFill="1" applyBorder="1" applyAlignment="1" applyProtection="1">
      <alignment horizontal="center" vertical="center"/>
      <protection/>
    </xf>
    <xf numFmtId="0" fontId="2" fillId="37" borderId="15" xfId="0" applyNumberFormat="1" applyFont="1" applyFill="1" applyBorder="1" applyAlignment="1" applyProtection="1">
      <alignment horizontal="center" vertical="center"/>
      <protection/>
    </xf>
    <xf numFmtId="2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1" fillId="17" borderId="30" xfId="0" applyNumberFormat="1" applyFont="1" applyFill="1" applyBorder="1" applyAlignment="1" applyProtection="1">
      <alignment horizontal="center" vertical="center" wrapText="1"/>
      <protection/>
    </xf>
    <xf numFmtId="172" fontId="6" fillId="5" borderId="31" xfId="0" applyNumberFormat="1" applyFont="1" applyFill="1" applyBorder="1" applyAlignment="1" applyProtection="1">
      <alignment horizontal="center" vertical="center"/>
      <protection/>
    </xf>
    <xf numFmtId="172" fontId="6" fillId="5" borderId="32" xfId="0" applyNumberFormat="1" applyFont="1" applyFill="1" applyBorder="1" applyAlignment="1" applyProtection="1">
      <alignment horizontal="center" vertical="center"/>
      <protection/>
    </xf>
    <xf numFmtId="172" fontId="6" fillId="5" borderId="33" xfId="0" applyNumberFormat="1" applyFont="1" applyFill="1" applyBorder="1" applyAlignment="1" applyProtection="1">
      <alignment horizontal="center" vertical="center"/>
      <protection/>
    </xf>
    <xf numFmtId="0" fontId="1" fillId="35" borderId="34" xfId="0" applyNumberFormat="1" applyFont="1" applyFill="1" applyBorder="1" applyAlignment="1">
      <alignment horizontal="center" vertical="center"/>
    </xf>
    <xf numFmtId="0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6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64" fillId="34" borderId="0" xfId="0" applyNumberFormat="1" applyFont="1" applyFill="1" applyBorder="1" applyAlignment="1" applyProtection="1">
      <alignment horizontal="center" vertical="center"/>
      <protection/>
    </xf>
    <xf numFmtId="49" fontId="65" fillId="34" borderId="0" xfId="0" applyNumberFormat="1" applyFont="1" applyFill="1" applyBorder="1" applyAlignment="1" applyProtection="1">
      <alignment horizontal="center" vertical="center" wrapText="1"/>
      <protection/>
    </xf>
    <xf numFmtId="0" fontId="13" fillId="34" borderId="0" xfId="0" applyNumberFormat="1" applyFont="1" applyFill="1" applyBorder="1" applyAlignment="1" applyProtection="1">
      <alignment horizontal="right" vertical="center"/>
      <protection/>
    </xf>
    <xf numFmtId="0" fontId="1" fillId="34" borderId="0" xfId="0" applyNumberFormat="1" applyFont="1" applyFill="1" applyBorder="1" applyAlignment="1" applyProtection="1">
      <alignment horizontal="center" vertical="center" wrapText="1"/>
      <protection/>
    </xf>
    <xf numFmtId="49" fontId="63" fillId="34" borderId="0" xfId="0" applyNumberFormat="1" applyFont="1" applyFill="1" applyBorder="1" applyAlignment="1" applyProtection="1">
      <alignment horizontal="center" vertical="center" wrapText="1"/>
      <protection/>
    </xf>
    <xf numFmtId="49" fontId="2" fillId="34" borderId="0" xfId="0" applyNumberFormat="1" applyFont="1" applyFill="1" applyBorder="1" applyAlignment="1" applyProtection="1">
      <alignment horizontal="center" vertical="center" wrapText="1"/>
      <protection/>
    </xf>
    <xf numFmtId="49" fontId="2" fillId="34" borderId="0" xfId="0" applyNumberFormat="1" applyFont="1" applyFill="1" applyBorder="1" applyAlignment="1" applyProtection="1">
      <alignment horizontal="left" vertical="center" wrapText="1"/>
      <protection/>
    </xf>
    <xf numFmtId="2" fontId="1" fillId="34" borderId="0" xfId="0" applyNumberFormat="1" applyFont="1" applyFill="1" applyBorder="1" applyAlignment="1" applyProtection="1">
      <alignment horizontal="right" vertical="center"/>
      <protection/>
    </xf>
    <xf numFmtId="0" fontId="1" fillId="35" borderId="35" xfId="0" applyNumberFormat="1" applyFont="1" applyFill="1" applyBorder="1" applyAlignment="1">
      <alignment horizontal="center" vertical="center"/>
    </xf>
    <xf numFmtId="0" fontId="1" fillId="35" borderId="36" xfId="0" applyNumberFormat="1" applyFont="1" applyFill="1" applyBorder="1" applyAlignment="1">
      <alignment horizontal="left" vertical="center"/>
    </xf>
    <xf numFmtId="0" fontId="1" fillId="35" borderId="36" xfId="0" applyNumberFormat="1" applyFont="1" applyFill="1" applyBorder="1" applyAlignment="1">
      <alignment horizontal="center" vertical="center"/>
    </xf>
    <xf numFmtId="0" fontId="1" fillId="35" borderId="36" xfId="0" applyNumberFormat="1" applyFont="1" applyFill="1" applyBorder="1" applyAlignment="1">
      <alignment horizontal="center" vertical="center" wrapText="1"/>
    </xf>
    <xf numFmtId="2" fontId="1" fillId="35" borderId="36" xfId="0" applyNumberFormat="1" applyFont="1" applyFill="1" applyBorder="1" applyAlignment="1">
      <alignment horizontal="center" vertical="center"/>
    </xf>
    <xf numFmtId="2" fontId="1" fillId="35" borderId="36" xfId="0" applyNumberFormat="1" applyFont="1" applyFill="1" applyBorder="1" applyAlignment="1">
      <alignment horizontal="center" vertical="center" wrapText="1"/>
    </xf>
    <xf numFmtId="0" fontId="1" fillId="35" borderId="36" xfId="0" applyNumberFormat="1" applyFont="1" applyFill="1" applyBorder="1" applyAlignment="1" applyProtection="1">
      <alignment horizontal="center" vertical="center"/>
      <protection/>
    </xf>
    <xf numFmtId="0" fontId="1" fillId="35" borderId="36" xfId="0" applyNumberFormat="1" applyFont="1" applyFill="1" applyBorder="1" applyAlignment="1" applyProtection="1">
      <alignment horizontal="center" vertical="center" wrapText="1"/>
      <protection/>
    </xf>
    <xf numFmtId="0" fontId="1" fillId="35" borderId="37" xfId="0" applyNumberFormat="1" applyFont="1" applyFill="1" applyBorder="1" applyAlignment="1" applyProtection="1">
      <alignment horizontal="center" vertical="center" wrapText="1"/>
      <protection/>
    </xf>
    <xf numFmtId="49" fontId="65" fillId="0" borderId="16" xfId="0" applyNumberFormat="1" applyFont="1" applyFill="1" applyBorder="1" applyAlignment="1" applyProtection="1">
      <alignment horizontal="center" vertical="center" wrapText="1"/>
      <protection/>
    </xf>
    <xf numFmtId="49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6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35" borderId="28" xfId="0" applyNumberFormat="1" applyFont="1" applyFill="1" applyBorder="1" applyAlignment="1" applyProtection="1">
      <alignment horizontal="center" vertical="center" wrapText="1"/>
      <protection/>
    </xf>
    <xf numFmtId="49" fontId="65" fillId="34" borderId="14" xfId="0" applyNumberFormat="1" applyFont="1" applyFill="1" applyBorder="1" applyAlignment="1" applyProtection="1">
      <alignment horizontal="center" vertical="center" wrapText="1"/>
      <protection/>
    </xf>
    <xf numFmtId="49" fontId="65" fillId="34" borderId="13" xfId="0" applyNumberFormat="1" applyFont="1" applyFill="1" applyBorder="1" applyAlignment="1" applyProtection="1">
      <alignment horizontal="center" vertical="center" wrapText="1"/>
      <protection/>
    </xf>
    <xf numFmtId="49" fontId="6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9" borderId="0" xfId="0" applyNumberFormat="1" applyFont="1" applyFill="1" applyBorder="1" applyAlignment="1" applyProtection="1">
      <alignment horizontal="center" vertical="center" wrapText="1"/>
      <protection/>
    </xf>
    <xf numFmtId="0" fontId="1" fillId="5" borderId="0" xfId="0" applyNumberFormat="1" applyFont="1" applyFill="1" applyBorder="1" applyAlignment="1" applyProtection="1">
      <alignment horizontal="center" vertical="center" wrapText="1"/>
      <protection/>
    </xf>
    <xf numFmtId="0" fontId="1" fillId="39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left" vertical="center" wrapText="1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35" borderId="4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37" borderId="13" xfId="0" applyNumberFormat="1" applyFont="1" applyFill="1" applyBorder="1" applyAlignment="1" applyProtection="1">
      <alignment horizontal="center" vertical="center" wrapText="1"/>
      <protection/>
    </xf>
    <xf numFmtId="49" fontId="63" fillId="34" borderId="17" xfId="0" applyNumberFormat="1" applyFont="1" applyFill="1" applyBorder="1" applyAlignment="1" applyProtection="1">
      <alignment horizontal="center" vertical="center" wrapText="1"/>
      <protection/>
    </xf>
    <xf numFmtId="49" fontId="63" fillId="34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 shrinkToFit="1"/>
    </xf>
    <xf numFmtId="0" fontId="12" fillId="34" borderId="0" xfId="0" applyNumberFormat="1" applyFont="1" applyFill="1" applyBorder="1" applyAlignment="1" applyProtection="1">
      <alignment horizontal="right" vertical="center"/>
      <protection/>
    </xf>
    <xf numFmtId="0" fontId="2" fillId="37" borderId="17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0" fontId="66" fillId="34" borderId="10" xfId="0" applyNumberFormat="1" applyFont="1" applyFill="1" applyBorder="1" applyAlignment="1">
      <alignment horizontal="center" vertical="center" shrinkToFit="1"/>
    </xf>
    <xf numFmtId="0" fontId="63" fillId="0" borderId="17" xfId="0" applyNumberFormat="1" applyFont="1" applyFill="1" applyBorder="1" applyAlignment="1">
      <alignment horizontal="center" vertical="center" wrapText="1" shrinkToFit="1"/>
    </xf>
    <xf numFmtId="0" fontId="63" fillId="0" borderId="17" xfId="0" applyNumberFormat="1" applyFont="1" applyFill="1" applyBorder="1" applyAlignment="1">
      <alignment horizontal="center" vertical="center" shrinkToFit="1"/>
    </xf>
    <xf numFmtId="49" fontId="63" fillId="0" borderId="17" xfId="0" applyNumberFormat="1" applyFont="1" applyFill="1" applyBorder="1" applyAlignment="1">
      <alignment horizontal="center" vertical="center" shrinkToFit="1"/>
    </xf>
    <xf numFmtId="2" fontId="1" fillId="34" borderId="0" xfId="0" applyNumberFormat="1" applyFont="1" applyFill="1" applyBorder="1" applyAlignment="1" applyProtection="1">
      <alignment horizontal="left" vertical="center"/>
      <protection/>
    </xf>
    <xf numFmtId="2" fontId="1" fillId="34" borderId="0" xfId="0" applyNumberFormat="1" applyFont="1" applyFill="1" applyBorder="1" applyAlignment="1" applyProtection="1">
      <alignment vertical="center"/>
      <protection/>
    </xf>
    <xf numFmtId="1" fontId="1" fillId="34" borderId="0" xfId="0" applyNumberFormat="1" applyFont="1" applyFill="1" applyBorder="1" applyAlignment="1" applyProtection="1">
      <alignment horizontal="center" vertical="center"/>
      <protection/>
    </xf>
    <xf numFmtId="0" fontId="2" fillId="37" borderId="21" xfId="0" applyNumberFormat="1" applyFont="1" applyFill="1" applyBorder="1" applyAlignment="1" applyProtection="1">
      <alignment horizontal="center" vertical="center"/>
      <protection/>
    </xf>
    <xf numFmtId="0" fontId="2" fillId="37" borderId="17" xfId="0" applyNumberFormat="1" applyFont="1" applyFill="1" applyBorder="1" applyAlignment="1" applyProtection="1">
      <alignment horizontal="center" vertical="center"/>
      <protection/>
    </xf>
    <xf numFmtId="0" fontId="12" fillId="34" borderId="0" xfId="0" applyNumberFormat="1" applyFont="1" applyFill="1" applyBorder="1" applyAlignment="1" applyProtection="1">
      <alignment horizontal="left" vertical="center" wrapText="1"/>
      <protection/>
    </xf>
    <xf numFmtId="10" fontId="7" fillId="37" borderId="0" xfId="0" applyNumberFormat="1" applyFont="1" applyFill="1" applyBorder="1" applyAlignment="1" applyProtection="1">
      <alignment horizontal="center" vertical="center"/>
      <protection/>
    </xf>
    <xf numFmtId="0" fontId="12" fillId="34" borderId="0" xfId="0" applyNumberFormat="1" applyFont="1" applyFill="1" applyBorder="1" applyAlignment="1" applyProtection="1">
      <alignment horizontal="right" vertical="center"/>
      <protection/>
    </xf>
    <xf numFmtId="0" fontId="7" fillId="34" borderId="0" xfId="0" applyNumberFormat="1" applyFont="1" applyFill="1" applyBorder="1" applyAlignment="1" applyProtection="1">
      <alignment horizontal="center" vertical="center"/>
      <protection/>
    </xf>
    <xf numFmtId="0" fontId="12" fillId="34" borderId="0" xfId="0" applyNumberFormat="1" applyFont="1" applyFill="1" applyBorder="1" applyAlignment="1" applyProtection="1">
      <alignment horizontal="right" vertical="center" wrapText="1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1" fontId="1" fillId="39" borderId="0" xfId="0" applyNumberFormat="1" applyFont="1" applyFill="1" applyBorder="1" applyAlignment="1" applyProtection="1">
      <alignment horizontal="center" vertical="center"/>
      <protection/>
    </xf>
    <xf numFmtId="0" fontId="1" fillId="40" borderId="0" xfId="0" applyNumberFormat="1" applyFont="1" applyFill="1" applyBorder="1" applyAlignment="1" applyProtection="1">
      <alignment horizontal="center" vertical="center"/>
      <protection/>
    </xf>
    <xf numFmtId="2" fontId="1" fillId="34" borderId="0" xfId="0" applyNumberFormat="1" applyFont="1" applyFill="1" applyBorder="1" applyAlignment="1" applyProtection="1">
      <alignment horizontal="right" vertical="center"/>
      <protection/>
    </xf>
    <xf numFmtId="1" fontId="1" fillId="9" borderId="0" xfId="0" applyNumberFormat="1" applyFont="1" applyFill="1" applyBorder="1" applyAlignment="1" applyProtection="1">
      <alignment horizontal="center" vertical="center"/>
      <protection/>
    </xf>
    <xf numFmtId="1" fontId="1" fillId="5" borderId="0" xfId="0" applyNumberFormat="1" applyFont="1" applyFill="1" applyBorder="1" applyAlignment="1" applyProtection="1">
      <alignment horizontal="center" vertical="center"/>
      <protection/>
    </xf>
    <xf numFmtId="0" fontId="64" fillId="34" borderId="0" xfId="0" applyNumberFormat="1" applyFont="1" applyFill="1" applyBorder="1" applyAlignment="1" applyProtection="1">
      <alignment horizontal="center" vertical="center"/>
      <protection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37" borderId="10" xfId="0" applyNumberFormat="1" applyFont="1" applyFill="1" applyBorder="1" applyAlignment="1" applyProtection="1">
      <alignment horizontal="center" vertical="center" wrapText="1"/>
      <protection/>
    </xf>
    <xf numFmtId="49" fontId="2" fillId="37" borderId="23" xfId="0" applyNumberFormat="1" applyFont="1" applyFill="1" applyBorder="1" applyAlignment="1" applyProtection="1">
      <alignment horizontal="center" vertical="center"/>
      <protection/>
    </xf>
    <xf numFmtId="0" fontId="2" fillId="37" borderId="23" xfId="0" applyNumberFormat="1" applyFont="1" applyFill="1" applyBorder="1" applyAlignment="1" applyProtection="1">
      <alignment horizontal="center" vertical="center"/>
      <protection/>
    </xf>
    <xf numFmtId="0" fontId="2" fillId="37" borderId="12" xfId="0" applyNumberFormat="1" applyFont="1" applyFill="1" applyBorder="1" applyAlignment="1" applyProtection="1">
      <alignment horizontal="center" vertical="center"/>
      <protection/>
    </xf>
    <xf numFmtId="0" fontId="2" fillId="37" borderId="11" xfId="0" applyNumberFormat="1" applyFont="1" applyFill="1" applyBorder="1" applyAlignment="1" applyProtection="1">
      <alignment horizontal="center" vertical="center" wrapText="1"/>
      <protection/>
    </xf>
    <xf numFmtId="0" fontId="2" fillId="37" borderId="16" xfId="0" applyNumberFormat="1" applyFont="1" applyFill="1" applyBorder="1" applyAlignment="1" applyProtection="1">
      <alignment horizontal="center" vertical="center" wrapText="1"/>
      <protection/>
    </xf>
    <xf numFmtId="0" fontId="2" fillId="37" borderId="13" xfId="0" applyNumberFormat="1" applyFont="1" applyFill="1" applyBorder="1" applyAlignment="1" applyProtection="1">
      <alignment horizontal="center" vertical="center"/>
      <protection/>
    </xf>
    <xf numFmtId="0" fontId="2" fillId="37" borderId="12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right" vertical="center"/>
      <protection/>
    </xf>
    <xf numFmtId="10" fontId="7" fillId="37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horizontal="left" vertical="center"/>
      <protection/>
    </xf>
    <xf numFmtId="0" fontId="7" fillId="34" borderId="0" xfId="0" applyNumberFormat="1" applyFont="1" applyFill="1" applyBorder="1" applyAlignment="1" applyProtection="1">
      <alignment vertical="center"/>
      <protection/>
    </xf>
    <xf numFmtId="0" fontId="1" fillId="34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horizontal="center" vertical="center"/>
      <protection/>
    </xf>
    <xf numFmtId="0" fontId="13" fillId="34" borderId="0" xfId="0" applyNumberFormat="1" applyFont="1" applyFill="1" applyBorder="1" applyAlignment="1" applyProtection="1">
      <alignment horizontal="center" vertical="center"/>
      <protection/>
    </xf>
    <xf numFmtId="0" fontId="64" fillId="17" borderId="0" xfId="0" applyNumberFormat="1" applyFont="1" applyFill="1" applyBorder="1" applyAlignment="1" applyProtection="1">
      <alignment horizontal="center" vertical="center"/>
      <protection/>
    </xf>
    <xf numFmtId="0" fontId="2" fillId="37" borderId="0" xfId="0" applyNumberFormat="1" applyFont="1" applyFill="1" applyBorder="1" applyAlignment="1" applyProtection="1">
      <alignment horizontal="center" vertical="center"/>
      <protection/>
    </xf>
    <xf numFmtId="10" fontId="6" fillId="37" borderId="0" xfId="0" applyNumberFormat="1" applyFont="1" applyFill="1" applyBorder="1" applyAlignment="1" applyProtection="1">
      <alignment horizontal="left" vertical="center" wrapText="1"/>
      <protection/>
    </xf>
    <xf numFmtId="2" fontId="2" fillId="40" borderId="0" xfId="0" applyNumberFormat="1" applyFont="1" applyFill="1" applyBorder="1" applyAlignment="1" applyProtection="1">
      <alignment horizontal="right" vertical="center"/>
      <protection/>
    </xf>
    <xf numFmtId="1" fontId="7" fillId="37" borderId="0" xfId="0" applyNumberFormat="1" applyFont="1" applyFill="1" applyBorder="1" applyAlignment="1" applyProtection="1">
      <alignment horizontal="center" vertical="center"/>
      <protection/>
    </xf>
    <xf numFmtId="1" fontId="7" fillId="37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1" fillId="9" borderId="26" xfId="0" applyNumberFormat="1" applyFont="1" applyFill="1" applyBorder="1" applyAlignment="1" applyProtection="1">
      <alignment horizontal="center" vertical="center" wrapText="1"/>
      <protection/>
    </xf>
    <xf numFmtId="0" fontId="1" fillId="5" borderId="27" xfId="0" applyNumberFormat="1" applyFont="1" applyFill="1" applyBorder="1" applyAlignment="1" applyProtection="1">
      <alignment horizontal="center" vertical="center" wrapText="1"/>
      <protection/>
    </xf>
    <xf numFmtId="0" fontId="1" fillId="39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37" borderId="14" xfId="0" applyNumberFormat="1" applyFont="1" applyFill="1" applyBorder="1" applyAlignment="1" applyProtection="1">
      <alignment horizontal="center" vertical="center" wrapText="1"/>
      <protection/>
    </xf>
    <xf numFmtId="0" fontId="2" fillId="37" borderId="25" xfId="0" applyNumberFormat="1" applyFont="1" applyFill="1" applyBorder="1" applyAlignment="1" applyProtection="1">
      <alignment horizontal="center" vertical="center"/>
      <protection/>
    </xf>
    <xf numFmtId="0" fontId="2" fillId="37" borderId="14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65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34" borderId="17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37" borderId="11" xfId="0" applyNumberFormat="1" applyFont="1" applyFill="1" applyBorder="1" applyAlignment="1" applyProtection="1">
      <alignment horizontal="center" vertical="center"/>
      <protection/>
    </xf>
    <xf numFmtId="49" fontId="65" fillId="0" borderId="13" xfId="0" applyNumberFormat="1" applyFont="1" applyFill="1" applyBorder="1" applyAlignment="1" applyProtection="1">
      <alignment horizontal="center" vertical="center"/>
      <protection/>
    </xf>
    <xf numFmtId="2" fontId="6" fillId="34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>
      <alignment horizontal="center" vertical="center" shrinkToFit="1"/>
    </xf>
    <xf numFmtId="0" fontId="2" fillId="0" borderId="29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left" vertical="center" wrapText="1" shrinkToFit="1"/>
    </xf>
    <xf numFmtId="0" fontId="1" fillId="0" borderId="17" xfId="0" applyNumberFormat="1" applyFont="1" applyFill="1" applyBorder="1" applyAlignment="1">
      <alignment horizontal="left" vertical="center" wrapText="1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shrinkToFit="1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 shrinkToFit="1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0" fontId="61" fillId="0" borderId="10" xfId="0" applyNumberFormat="1" applyFont="1" applyFill="1" applyBorder="1" applyAlignment="1" applyProtection="1">
      <alignment horizontal="center" vertical="center"/>
      <protection/>
    </xf>
    <xf numFmtId="0" fontId="64" fillId="41" borderId="41" xfId="0" applyNumberFormat="1" applyFont="1" applyFill="1" applyBorder="1" applyAlignment="1" applyProtection="1">
      <alignment horizontal="center" vertical="center" wrapText="1"/>
      <protection/>
    </xf>
    <xf numFmtId="0" fontId="64" fillId="41" borderId="42" xfId="0" applyNumberFormat="1" applyFont="1" applyFill="1" applyBorder="1" applyAlignment="1" applyProtection="1">
      <alignment horizontal="center" vertical="center" wrapText="1"/>
      <protection/>
    </xf>
    <xf numFmtId="0" fontId="64" fillId="41" borderId="39" xfId="0" applyNumberFormat="1" applyFont="1" applyFill="1" applyBorder="1" applyAlignment="1" applyProtection="1">
      <alignment horizontal="center" vertical="center" wrapText="1"/>
      <protection/>
    </xf>
    <xf numFmtId="0" fontId="64" fillId="41" borderId="37" xfId="0" applyNumberFormat="1" applyFont="1" applyFill="1" applyBorder="1" applyAlignment="1" applyProtection="1">
      <alignment horizontal="center" vertical="center" wrapText="1"/>
      <protection/>
    </xf>
    <xf numFmtId="0" fontId="64" fillId="41" borderId="0" xfId="0" applyNumberFormat="1" applyFont="1" applyFill="1" applyBorder="1" applyAlignment="1" applyProtection="1">
      <alignment horizontal="center" vertical="center" wrapText="1"/>
      <protection/>
    </xf>
    <xf numFmtId="0" fontId="64" fillId="41" borderId="43" xfId="0" applyNumberFormat="1" applyFont="1" applyFill="1" applyBorder="1" applyAlignment="1" applyProtection="1">
      <alignment horizontal="center" vertical="center" wrapText="1"/>
      <protection/>
    </xf>
    <xf numFmtId="0" fontId="64" fillId="41" borderId="41" xfId="0" applyNumberFormat="1" applyFont="1" applyFill="1" applyBorder="1" applyAlignment="1" applyProtection="1">
      <alignment horizontal="center" vertical="center"/>
      <protection/>
    </xf>
    <xf numFmtId="0" fontId="64" fillId="41" borderId="42" xfId="0" applyNumberFormat="1" applyFont="1" applyFill="1" applyBorder="1" applyAlignment="1" applyProtection="1">
      <alignment horizontal="center" vertical="center"/>
      <protection/>
    </xf>
    <xf numFmtId="0" fontId="64" fillId="41" borderId="37" xfId="0" applyNumberFormat="1" applyFont="1" applyFill="1" applyBorder="1" applyAlignment="1" applyProtection="1">
      <alignment horizontal="center" vertical="center"/>
      <protection/>
    </xf>
    <xf numFmtId="0" fontId="64" fillId="41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>
      <alignment horizontal="left" vertical="center" shrinkToFit="1"/>
    </xf>
    <xf numFmtId="0" fontId="1" fillId="0" borderId="21" xfId="0" applyNumberFormat="1" applyFont="1" applyBorder="1" applyAlignment="1">
      <alignment horizontal="left" vertical="center" shrinkToFit="1"/>
    </xf>
    <xf numFmtId="0" fontId="2" fillId="0" borderId="34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>
      <alignment horizontal="left" vertical="center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1" fillId="0" borderId="17" xfId="0" applyNumberFormat="1" applyFont="1" applyBorder="1" applyAlignment="1">
      <alignment horizontal="left" vertical="center" shrinkToFit="1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2" fontId="1" fillId="38" borderId="44" xfId="0" applyNumberFormat="1" applyFont="1" applyFill="1" applyBorder="1" applyAlignment="1" applyProtection="1">
      <alignment horizontal="right" vertical="center"/>
      <protection/>
    </xf>
    <xf numFmtId="0" fontId="2" fillId="0" borderId="36" xfId="0" applyNumberFormat="1" applyFont="1" applyFill="1" applyBorder="1" applyAlignment="1">
      <alignment horizontal="center" vertical="center" wrapText="1" shrinkToFit="1"/>
    </xf>
    <xf numFmtId="0" fontId="2" fillId="0" borderId="45" xfId="0" applyNumberFormat="1" applyFont="1" applyFill="1" applyBorder="1" applyAlignment="1">
      <alignment horizontal="center" vertical="center" wrapText="1" shrinkToFit="1"/>
    </xf>
    <xf numFmtId="0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>
      <alignment horizontal="left" vertical="center" wrapText="1" shrinkToFit="1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37" borderId="21" xfId="0" applyNumberFormat="1" applyFont="1" applyFill="1" applyBorder="1" applyAlignment="1" applyProtection="1">
      <alignment horizontal="center" vertical="center"/>
      <protection/>
    </xf>
    <xf numFmtId="0" fontId="2" fillId="37" borderId="17" xfId="0" applyNumberFormat="1" applyFont="1" applyFill="1" applyBorder="1" applyAlignment="1" applyProtection="1">
      <alignment horizontal="center" vertical="center"/>
      <protection/>
    </xf>
    <xf numFmtId="0" fontId="2" fillId="37" borderId="25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NumberFormat="1" applyFont="1" applyFill="1" applyBorder="1" applyAlignment="1" applyProtection="1">
      <alignment horizontal="center" vertical="center" wrapText="1"/>
      <protection/>
    </xf>
    <xf numFmtId="2" fontId="2" fillId="0" borderId="21" xfId="0" applyNumberFormat="1" applyFont="1" applyFill="1" applyBorder="1" applyAlignment="1">
      <alignment horizontal="center" vertical="center" shrinkToFit="1"/>
    </xf>
    <xf numFmtId="2" fontId="2" fillId="0" borderId="17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34" borderId="21" xfId="0" applyNumberFormat="1" applyFont="1" applyFill="1" applyBorder="1" applyAlignment="1">
      <alignment horizontal="center" vertical="center" shrinkToFit="1"/>
    </xf>
    <xf numFmtId="0" fontId="2" fillId="34" borderId="17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21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0" fontId="66" fillId="34" borderId="21" xfId="0" applyNumberFormat="1" applyFont="1" applyFill="1" applyBorder="1" applyAlignment="1">
      <alignment horizontal="center" vertical="center" shrinkToFit="1"/>
    </xf>
    <xf numFmtId="0" fontId="66" fillId="34" borderId="17" xfId="0" applyNumberFormat="1" applyFont="1" applyFill="1" applyBorder="1" applyAlignment="1">
      <alignment horizontal="center" vertical="center" shrinkToFit="1"/>
    </xf>
    <xf numFmtId="0" fontId="63" fillId="0" borderId="21" xfId="0" applyNumberFormat="1" applyFont="1" applyFill="1" applyBorder="1" applyAlignment="1">
      <alignment horizontal="center" vertical="center" wrapText="1" shrinkToFit="1"/>
    </xf>
    <xf numFmtId="0" fontId="63" fillId="0" borderId="17" xfId="0" applyNumberFormat="1" applyFont="1" applyFill="1" applyBorder="1" applyAlignment="1">
      <alignment horizontal="center" vertical="center" wrapText="1" shrinkToFit="1"/>
    </xf>
    <xf numFmtId="0" fontId="63" fillId="0" borderId="21" xfId="0" applyNumberFormat="1" applyFont="1" applyFill="1" applyBorder="1" applyAlignment="1">
      <alignment horizontal="center" vertical="center" shrinkToFit="1"/>
    </xf>
    <xf numFmtId="0" fontId="63" fillId="0" borderId="17" xfId="0" applyNumberFormat="1" applyFont="1" applyFill="1" applyBorder="1" applyAlignment="1">
      <alignment horizontal="center" vertical="center" shrinkToFit="1"/>
    </xf>
    <xf numFmtId="49" fontId="63" fillId="0" borderId="21" xfId="0" applyNumberFormat="1" applyFont="1" applyFill="1" applyBorder="1" applyAlignment="1">
      <alignment horizontal="center" vertical="center" shrinkToFit="1"/>
    </xf>
    <xf numFmtId="49" fontId="63" fillId="0" borderId="17" xfId="0" applyNumberFormat="1" applyFont="1" applyFill="1" applyBorder="1" applyAlignment="1">
      <alignment horizontal="center" vertical="center" shrinkToFit="1"/>
    </xf>
    <xf numFmtId="0" fontId="12" fillId="34" borderId="0" xfId="0" applyNumberFormat="1" applyFont="1" applyFill="1" applyBorder="1" applyAlignment="1" applyProtection="1">
      <alignment horizontal="left" vertical="center" wrapText="1"/>
      <protection/>
    </xf>
    <xf numFmtId="49" fontId="65" fillId="0" borderId="46" xfId="0" applyNumberFormat="1" applyFont="1" applyFill="1" applyBorder="1" applyAlignment="1" applyProtection="1">
      <alignment horizontal="center" vertical="center" wrapText="1"/>
      <protection/>
    </xf>
    <xf numFmtId="49" fontId="65" fillId="0" borderId="14" xfId="0" applyNumberFormat="1" applyFont="1" applyFill="1" applyBorder="1" applyAlignment="1" applyProtection="1">
      <alignment horizontal="center" vertical="center" wrapText="1"/>
      <protection/>
    </xf>
    <xf numFmtId="49" fontId="65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7" borderId="13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17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left" vertical="center" wrapText="1"/>
      <protection/>
    </xf>
    <xf numFmtId="0" fontId="2" fillId="0" borderId="48" xfId="0" applyNumberFormat="1" applyFont="1" applyFill="1" applyBorder="1" applyAlignment="1" applyProtection="1">
      <alignment horizontal="left" vertical="center" wrapText="1"/>
      <protection/>
    </xf>
    <xf numFmtId="0" fontId="2" fillId="0" borderId="49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Border="1" applyAlignment="1">
      <alignment horizontal="left" vertical="center" wrapText="1" shrinkToFit="1"/>
    </xf>
    <xf numFmtId="0" fontId="1" fillId="0" borderId="21" xfId="0" applyNumberFormat="1" applyFont="1" applyBorder="1" applyAlignment="1">
      <alignment horizontal="left" vertical="center" wrapText="1" shrinkToFit="1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50" xfId="0" applyNumberFormat="1" applyFont="1" applyFill="1" applyBorder="1" applyAlignment="1" applyProtection="1">
      <alignment horizontal="left" vertical="center" wrapText="1"/>
      <protection/>
    </xf>
    <xf numFmtId="0" fontId="2" fillId="0" borderId="35" xfId="0" applyNumberFormat="1" applyFont="1" applyFill="1" applyBorder="1" applyAlignment="1">
      <alignment horizontal="center" vertical="center" shrinkToFit="1"/>
    </xf>
    <xf numFmtId="0" fontId="13" fillId="5" borderId="0" xfId="0" applyNumberFormat="1" applyFont="1" applyFill="1" applyBorder="1" applyAlignment="1" applyProtection="1">
      <alignment horizontal="left" vertical="center" wrapText="1"/>
      <protection/>
    </xf>
    <xf numFmtId="1" fontId="1" fillId="40" borderId="0" xfId="0" applyNumberFormat="1" applyFont="1" applyFill="1" applyBorder="1" applyAlignment="1" applyProtection="1">
      <alignment horizontal="center" vertical="center"/>
      <protection/>
    </xf>
    <xf numFmtId="0" fontId="1" fillId="17" borderId="0" xfId="0" applyNumberFormat="1" applyFont="1" applyFill="1" applyBorder="1" applyAlignment="1" applyProtection="1">
      <alignment horizontal="center" vertical="center"/>
      <protection/>
    </xf>
    <xf numFmtId="2" fontId="1" fillId="4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90" zoomScaleNormal="90" zoomScaleSheetLayoutView="90" zoomScalePageLayoutView="0" workbookViewId="0" topLeftCell="A1">
      <selection activeCell="D9" sqref="D9"/>
    </sheetView>
  </sheetViews>
  <sheetFormatPr defaultColWidth="9.140625" defaultRowHeight="12.75"/>
  <cols>
    <col min="1" max="1" width="4.7109375" style="3" customWidth="1"/>
    <col min="2" max="2" width="28.7109375" style="57" customWidth="1"/>
    <col min="3" max="3" width="22.28125" style="4" customWidth="1"/>
    <col min="4" max="4" width="24.140625" style="3" customWidth="1"/>
    <col min="5" max="5" width="14.57421875" style="59" customWidth="1"/>
    <col min="6" max="6" width="14.28125" style="3" customWidth="1"/>
    <col min="7" max="7" width="17.28125" style="3" customWidth="1"/>
    <col min="8" max="16384" width="9.140625" style="3" customWidth="1"/>
  </cols>
  <sheetData>
    <row r="1" spans="1:7" ht="39" customHeight="1">
      <c r="A1" s="142" t="s">
        <v>16</v>
      </c>
      <c r="B1" s="143" t="s">
        <v>419</v>
      </c>
      <c r="C1" s="144" t="s">
        <v>123</v>
      </c>
      <c r="D1" s="145" t="s">
        <v>427</v>
      </c>
      <c r="E1" s="145" t="s">
        <v>426</v>
      </c>
      <c r="F1" s="146" t="s">
        <v>424</v>
      </c>
      <c r="G1" s="138" t="s">
        <v>456</v>
      </c>
    </row>
    <row r="2" spans="1:7" ht="19.5" customHeight="1">
      <c r="A2" s="91">
        <v>1</v>
      </c>
      <c r="B2" s="92" t="s">
        <v>146</v>
      </c>
      <c r="C2" s="136" t="s">
        <v>124</v>
      </c>
      <c r="D2" s="137" t="s">
        <v>65</v>
      </c>
      <c r="E2" s="105">
        <v>12</v>
      </c>
      <c r="F2" s="109">
        <v>224.5</v>
      </c>
      <c r="G2" s="139"/>
    </row>
    <row r="3" spans="1:7" ht="19.5" customHeight="1">
      <c r="A3" s="93">
        <v>2</v>
      </c>
      <c r="B3" s="94" t="s">
        <v>147</v>
      </c>
      <c r="C3" s="95" t="s">
        <v>124</v>
      </c>
      <c r="D3" s="96" t="s">
        <v>65</v>
      </c>
      <c r="E3" s="99">
        <v>1</v>
      </c>
      <c r="F3" s="100">
        <v>177.5</v>
      </c>
      <c r="G3" s="140"/>
    </row>
    <row r="4" spans="1:7" ht="19.5" customHeight="1">
      <c r="A4" s="93">
        <v>3</v>
      </c>
      <c r="B4" s="94" t="s">
        <v>148</v>
      </c>
      <c r="C4" s="95" t="s">
        <v>124</v>
      </c>
      <c r="D4" s="96" t="s">
        <v>65</v>
      </c>
      <c r="E4" s="99">
        <v>1</v>
      </c>
      <c r="F4" s="100">
        <v>177.5</v>
      </c>
      <c r="G4" s="140"/>
    </row>
    <row r="5" spans="1:7" ht="19.5" customHeight="1">
      <c r="A5" s="91">
        <v>4</v>
      </c>
      <c r="B5" s="97" t="s">
        <v>420</v>
      </c>
      <c r="C5" s="95" t="s">
        <v>124</v>
      </c>
      <c r="D5" s="96" t="s">
        <v>421</v>
      </c>
      <c r="E5" s="99">
        <v>31</v>
      </c>
      <c r="F5" s="100">
        <v>51.2</v>
      </c>
      <c r="G5" s="140"/>
    </row>
    <row r="6" spans="1:7" ht="27.75" customHeight="1">
      <c r="A6" s="93">
        <v>5</v>
      </c>
      <c r="B6" s="94" t="s">
        <v>342</v>
      </c>
      <c r="C6" s="98" t="s">
        <v>124</v>
      </c>
      <c r="D6" s="99" t="s">
        <v>402</v>
      </c>
      <c r="E6" s="99">
        <v>2</v>
      </c>
      <c r="F6" s="100">
        <v>51.2</v>
      </c>
      <c r="G6" s="140"/>
    </row>
    <row r="7" spans="1:7" ht="19.5" customHeight="1">
      <c r="A7" s="93">
        <v>6</v>
      </c>
      <c r="B7" s="94" t="s">
        <v>149</v>
      </c>
      <c r="C7" s="95" t="s">
        <v>124</v>
      </c>
      <c r="D7" s="96" t="s">
        <v>68</v>
      </c>
      <c r="E7" s="99">
        <v>1</v>
      </c>
      <c r="F7" s="100">
        <v>90.5</v>
      </c>
      <c r="G7" s="140"/>
    </row>
    <row r="8" spans="1:7" ht="19.5" customHeight="1">
      <c r="A8" s="91">
        <v>7</v>
      </c>
      <c r="B8" s="94" t="s">
        <v>509</v>
      </c>
      <c r="C8" s="95" t="s">
        <v>124</v>
      </c>
      <c r="D8" s="96" t="s">
        <v>510</v>
      </c>
      <c r="E8" s="99">
        <v>2</v>
      </c>
      <c r="F8" s="100">
        <v>115</v>
      </c>
      <c r="G8" s="140"/>
    </row>
    <row r="9" spans="1:7" ht="19.5" customHeight="1">
      <c r="A9" s="91">
        <v>8</v>
      </c>
      <c r="B9" s="101" t="s">
        <v>422</v>
      </c>
      <c r="C9" s="102" t="s">
        <v>124</v>
      </c>
      <c r="D9" s="99" t="s">
        <v>66</v>
      </c>
      <c r="E9" s="99">
        <v>10</v>
      </c>
      <c r="F9" s="100">
        <v>100.5</v>
      </c>
      <c r="G9" s="140"/>
    </row>
    <row r="10" spans="1:7" ht="19.5" customHeight="1">
      <c r="A10" s="93">
        <v>9</v>
      </c>
      <c r="B10" s="94" t="s">
        <v>150</v>
      </c>
      <c r="C10" s="102" t="s">
        <v>124</v>
      </c>
      <c r="D10" s="96" t="s">
        <v>66</v>
      </c>
      <c r="E10" s="99">
        <v>1</v>
      </c>
      <c r="F10" s="100">
        <v>86.5</v>
      </c>
      <c r="G10" s="140"/>
    </row>
    <row r="11" spans="1:7" ht="19.5" customHeight="1">
      <c r="A11" s="93">
        <v>10</v>
      </c>
      <c r="B11" s="97" t="s">
        <v>455</v>
      </c>
      <c r="C11" s="102" t="s">
        <v>124</v>
      </c>
      <c r="D11" s="96" t="s">
        <v>66</v>
      </c>
      <c r="E11" s="99">
        <v>4</v>
      </c>
      <c r="F11" s="100">
        <v>82.5</v>
      </c>
      <c r="G11" s="140"/>
    </row>
    <row r="12" spans="1:7" ht="19.5" customHeight="1">
      <c r="A12" s="91">
        <v>11</v>
      </c>
      <c r="B12" s="94" t="s">
        <v>151</v>
      </c>
      <c r="C12" s="102" t="s">
        <v>124</v>
      </c>
      <c r="D12" s="99" t="s">
        <v>66</v>
      </c>
      <c r="E12" s="99">
        <v>2</v>
      </c>
      <c r="F12" s="100">
        <v>92.5</v>
      </c>
      <c r="G12" s="140"/>
    </row>
    <row r="13" spans="1:7" ht="19.5" customHeight="1">
      <c r="A13" s="93">
        <v>12</v>
      </c>
      <c r="B13" s="94" t="s">
        <v>358</v>
      </c>
      <c r="C13" s="102" t="s">
        <v>124</v>
      </c>
      <c r="D13" s="99" t="s">
        <v>67</v>
      </c>
      <c r="E13" s="99">
        <v>17</v>
      </c>
      <c r="F13" s="100">
        <v>88.75</v>
      </c>
      <c r="G13" s="140"/>
    </row>
    <row r="14" spans="1:7" ht="19.5" customHeight="1">
      <c r="A14" s="93">
        <v>13</v>
      </c>
      <c r="B14" s="94" t="s">
        <v>429</v>
      </c>
      <c r="C14" s="102" t="s">
        <v>124</v>
      </c>
      <c r="D14" s="99" t="s">
        <v>67</v>
      </c>
      <c r="E14" s="99">
        <v>2</v>
      </c>
      <c r="F14" s="100">
        <v>177.5</v>
      </c>
      <c r="G14" s="140"/>
    </row>
    <row r="15" spans="1:7" ht="19.5" customHeight="1">
      <c r="A15" s="91">
        <v>14</v>
      </c>
      <c r="B15" s="97" t="s">
        <v>430</v>
      </c>
      <c r="C15" s="102" t="s">
        <v>124</v>
      </c>
      <c r="D15" s="99" t="s">
        <v>67</v>
      </c>
      <c r="E15" s="99">
        <v>1</v>
      </c>
      <c r="F15" s="100">
        <v>177.5</v>
      </c>
      <c r="G15" s="140"/>
    </row>
    <row r="16" spans="1:7" ht="19.5" customHeight="1">
      <c r="A16" s="93">
        <v>15</v>
      </c>
      <c r="B16" s="97" t="s">
        <v>397</v>
      </c>
      <c r="C16" s="102" t="s">
        <v>124</v>
      </c>
      <c r="D16" s="96" t="s">
        <v>401</v>
      </c>
      <c r="E16" s="99">
        <v>2</v>
      </c>
      <c r="F16" s="100">
        <v>127.75</v>
      </c>
      <c r="G16" s="140"/>
    </row>
    <row r="17" spans="1:7" ht="19.5" customHeight="1">
      <c r="A17" s="93">
        <v>16</v>
      </c>
      <c r="B17" s="92" t="s">
        <v>423</v>
      </c>
      <c r="C17" s="104" t="s">
        <v>125</v>
      </c>
      <c r="D17" s="105" t="s">
        <v>72</v>
      </c>
      <c r="E17" s="105">
        <v>3</v>
      </c>
      <c r="F17" s="109">
        <v>135.5</v>
      </c>
      <c r="G17" s="139"/>
    </row>
    <row r="18" spans="1:7" ht="19.5" customHeight="1">
      <c r="A18" s="91">
        <v>17</v>
      </c>
      <c r="B18" s="92" t="s">
        <v>353</v>
      </c>
      <c r="C18" s="104" t="s">
        <v>125</v>
      </c>
      <c r="D18" s="105" t="s">
        <v>72</v>
      </c>
      <c r="E18" s="105">
        <v>1</v>
      </c>
      <c r="F18" s="109">
        <v>102.25</v>
      </c>
      <c r="G18" s="139"/>
    </row>
    <row r="19" spans="1:7" ht="19.5" customHeight="1">
      <c r="A19" s="93">
        <v>18</v>
      </c>
      <c r="B19" s="94" t="s">
        <v>152</v>
      </c>
      <c r="C19" s="98" t="s">
        <v>125</v>
      </c>
      <c r="D19" s="99" t="s">
        <v>72</v>
      </c>
      <c r="E19" s="99">
        <v>1</v>
      </c>
      <c r="F19" s="100">
        <v>102.25</v>
      </c>
      <c r="G19" s="140"/>
    </row>
    <row r="20" spans="1:7" ht="19.5" customHeight="1">
      <c r="A20" s="91">
        <v>19</v>
      </c>
      <c r="B20" s="94" t="s">
        <v>153</v>
      </c>
      <c r="C20" s="98" t="s">
        <v>125</v>
      </c>
      <c r="D20" s="99" t="s">
        <v>72</v>
      </c>
      <c r="E20" s="99">
        <v>4</v>
      </c>
      <c r="F20" s="100">
        <v>102.25</v>
      </c>
      <c r="G20" s="140"/>
    </row>
    <row r="21" spans="1:7" ht="19.5" customHeight="1" thickBot="1">
      <c r="A21" s="103">
        <v>20</v>
      </c>
      <c r="B21" s="106" t="s">
        <v>154</v>
      </c>
      <c r="C21" s="107" t="s">
        <v>125</v>
      </c>
      <c r="D21" s="108" t="s">
        <v>72</v>
      </c>
      <c r="E21" s="108">
        <v>1</v>
      </c>
      <c r="F21" s="110">
        <v>102.25</v>
      </c>
      <c r="G21" s="141"/>
    </row>
    <row r="22" spans="1:7" ht="6.75" customHeight="1">
      <c r="A22" s="148"/>
      <c r="B22" s="195"/>
      <c r="C22" s="196"/>
      <c r="D22" s="196"/>
      <c r="E22" s="195"/>
      <c r="F22" s="197"/>
      <c r="G22" s="197"/>
    </row>
    <row r="23" spans="1:7" ht="25.5" customHeight="1">
      <c r="A23" s="257" t="s">
        <v>428</v>
      </c>
      <c r="B23" s="257"/>
      <c r="C23" s="257"/>
      <c r="D23" s="257"/>
      <c r="E23" s="257"/>
      <c r="F23" s="257"/>
      <c r="G23" s="148"/>
    </row>
  </sheetData>
  <sheetProtection/>
  <autoFilter ref="A1:F1"/>
  <mergeCells count="1">
    <mergeCell ref="A23:F23"/>
  </mergeCells>
  <printOptions/>
  <pageMargins left="0.25" right="0.25" top="0.75" bottom="0.75" header="0.3" footer="0.3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view="pageBreakPreview" zoomScaleNormal="90" zoomScaleSheetLayoutView="100" zoomScalePageLayoutView="0" workbookViewId="0" topLeftCell="A1">
      <selection activeCell="A1" sqref="A1:L2"/>
    </sheetView>
  </sheetViews>
  <sheetFormatPr defaultColWidth="9.140625" defaultRowHeight="12.75"/>
  <cols>
    <col min="1" max="1" width="6.28125" style="3" customWidth="1"/>
    <col min="2" max="2" width="18.140625" style="57" customWidth="1"/>
    <col min="3" max="3" width="16.8515625" style="3" customWidth="1"/>
    <col min="4" max="4" width="20.28125" style="3" customWidth="1"/>
    <col min="5" max="5" width="10.140625" style="3" customWidth="1"/>
    <col min="6" max="6" width="26.7109375" style="3" customWidth="1"/>
    <col min="7" max="7" width="22.28125" style="3" customWidth="1"/>
    <col min="8" max="8" width="22.8515625" style="4" customWidth="1"/>
    <col min="9" max="9" width="13.421875" style="4" customWidth="1"/>
    <col min="10" max="10" width="9.00390625" style="3" customWidth="1"/>
    <col min="11" max="11" width="13.8515625" style="3" customWidth="1"/>
    <col min="12" max="12" width="22.7109375" style="59" customWidth="1"/>
    <col min="13" max="18" width="12.7109375" style="3" customWidth="1"/>
    <col min="19" max="16384" width="9.140625" style="3" customWidth="1"/>
  </cols>
  <sheetData>
    <row r="1" spans="1:18" ht="23.25" customHeight="1">
      <c r="A1" s="289" t="s">
        <v>433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83" t="s">
        <v>412</v>
      </c>
      <c r="N1" s="284"/>
      <c r="O1" s="284"/>
      <c r="P1" s="284"/>
      <c r="Q1" s="284"/>
      <c r="R1" s="285"/>
    </row>
    <row r="2" spans="1:18" ht="38.25" customHeight="1" thickBot="1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86"/>
      <c r="N2" s="287"/>
      <c r="O2" s="287"/>
      <c r="P2" s="287"/>
      <c r="Q2" s="287"/>
      <c r="R2" s="288"/>
    </row>
    <row r="3" spans="1:18" ht="56.25" customHeight="1" thickBot="1">
      <c r="A3" s="42" t="s">
        <v>16</v>
      </c>
      <c r="B3" s="68" t="s">
        <v>60</v>
      </c>
      <c r="C3" s="43" t="s">
        <v>10</v>
      </c>
      <c r="D3" s="43" t="s">
        <v>61</v>
      </c>
      <c r="E3" s="44" t="s">
        <v>186</v>
      </c>
      <c r="F3" s="43" t="s">
        <v>17</v>
      </c>
      <c r="G3" s="43" t="s">
        <v>62</v>
      </c>
      <c r="H3" s="45" t="s">
        <v>187</v>
      </c>
      <c r="I3" s="46" t="s">
        <v>123</v>
      </c>
      <c r="J3" s="47" t="s">
        <v>71</v>
      </c>
      <c r="K3" s="48" t="s">
        <v>63</v>
      </c>
      <c r="L3" s="47" t="s">
        <v>69</v>
      </c>
      <c r="M3" s="49" t="s">
        <v>413</v>
      </c>
      <c r="N3" s="49" t="s">
        <v>414</v>
      </c>
      <c r="O3" s="49" t="s">
        <v>415</v>
      </c>
      <c r="P3" s="49" t="s">
        <v>416</v>
      </c>
      <c r="Q3" s="49" t="s">
        <v>417</v>
      </c>
      <c r="R3" s="50" t="s">
        <v>418</v>
      </c>
    </row>
    <row r="4" spans="1:18" ht="34.5" customHeight="1">
      <c r="A4" s="295">
        <v>1</v>
      </c>
      <c r="B4" s="299" t="s">
        <v>146</v>
      </c>
      <c r="C4" s="14" t="s">
        <v>235</v>
      </c>
      <c r="D4" s="14" t="s">
        <v>158</v>
      </c>
      <c r="E4" s="15" t="s">
        <v>70</v>
      </c>
      <c r="F4" s="15" t="s">
        <v>12</v>
      </c>
      <c r="G4" s="15">
        <v>907</v>
      </c>
      <c r="H4" s="16" t="s">
        <v>9</v>
      </c>
      <c r="I4" s="16" t="s">
        <v>124</v>
      </c>
      <c r="J4" s="17" t="s">
        <v>54</v>
      </c>
      <c r="K4" s="296" t="s">
        <v>65</v>
      </c>
      <c r="L4" s="297" t="s">
        <v>404</v>
      </c>
      <c r="M4" s="34" t="s">
        <v>352</v>
      </c>
      <c r="N4" s="34" t="s">
        <v>352</v>
      </c>
      <c r="O4" s="34" t="s">
        <v>352</v>
      </c>
      <c r="P4" s="34" t="s">
        <v>352</v>
      </c>
      <c r="Q4" s="34" t="s">
        <v>352</v>
      </c>
      <c r="R4" s="24" t="s">
        <v>352</v>
      </c>
    </row>
    <row r="5" spans="1:18" ht="34.5" customHeight="1">
      <c r="A5" s="266"/>
      <c r="B5" s="300"/>
      <c r="C5" s="6" t="s">
        <v>239</v>
      </c>
      <c r="D5" s="6" t="s">
        <v>162</v>
      </c>
      <c r="E5" s="5" t="s">
        <v>70</v>
      </c>
      <c r="F5" s="5" t="s">
        <v>21</v>
      </c>
      <c r="G5" s="5" t="s">
        <v>23</v>
      </c>
      <c r="H5" s="10">
        <v>9100070</v>
      </c>
      <c r="I5" s="9" t="s">
        <v>124</v>
      </c>
      <c r="J5" s="7" t="s">
        <v>54</v>
      </c>
      <c r="K5" s="277"/>
      <c r="L5" s="278"/>
      <c r="M5" s="33" t="s">
        <v>352</v>
      </c>
      <c r="N5" s="33" t="s">
        <v>352</v>
      </c>
      <c r="O5" s="33" t="s">
        <v>352</v>
      </c>
      <c r="P5" s="33" t="s">
        <v>352</v>
      </c>
      <c r="Q5" s="33" t="s">
        <v>352</v>
      </c>
      <c r="R5" s="21" t="s">
        <v>352</v>
      </c>
    </row>
    <row r="6" spans="1:18" ht="34.5" customHeight="1">
      <c r="A6" s="266"/>
      <c r="B6" s="300"/>
      <c r="C6" s="6" t="s">
        <v>240</v>
      </c>
      <c r="D6" s="6" t="s">
        <v>162</v>
      </c>
      <c r="E6" s="5" t="s">
        <v>70</v>
      </c>
      <c r="F6" s="5" t="s">
        <v>21</v>
      </c>
      <c r="G6" s="5" t="s">
        <v>1</v>
      </c>
      <c r="H6" s="10">
        <v>110270026</v>
      </c>
      <c r="I6" s="9" t="s">
        <v>124</v>
      </c>
      <c r="J6" s="7" t="s">
        <v>54</v>
      </c>
      <c r="K6" s="277"/>
      <c r="L6" s="278"/>
      <c r="M6" s="33" t="s">
        <v>352</v>
      </c>
      <c r="N6" s="33" t="s">
        <v>352</v>
      </c>
      <c r="O6" s="33" t="s">
        <v>352</v>
      </c>
      <c r="P6" s="33" t="s">
        <v>352</v>
      </c>
      <c r="Q6" s="33" t="s">
        <v>352</v>
      </c>
      <c r="R6" s="21" t="s">
        <v>352</v>
      </c>
    </row>
    <row r="7" spans="1:18" ht="34.5" customHeight="1">
      <c r="A7" s="266"/>
      <c r="B7" s="300"/>
      <c r="C7" s="6" t="s">
        <v>241</v>
      </c>
      <c r="D7" s="6" t="s">
        <v>158</v>
      </c>
      <c r="E7" s="5" t="s">
        <v>70</v>
      </c>
      <c r="F7" s="5" t="s">
        <v>12</v>
      </c>
      <c r="G7" s="5">
        <v>907</v>
      </c>
      <c r="H7" s="9" t="s">
        <v>14</v>
      </c>
      <c r="I7" s="9" t="s">
        <v>124</v>
      </c>
      <c r="J7" s="7" t="s">
        <v>54</v>
      </c>
      <c r="K7" s="277"/>
      <c r="L7" s="278"/>
      <c r="M7" s="33" t="s">
        <v>352</v>
      </c>
      <c r="N7" s="33" t="s">
        <v>352</v>
      </c>
      <c r="O7" s="33" t="s">
        <v>352</v>
      </c>
      <c r="P7" s="33" t="s">
        <v>352</v>
      </c>
      <c r="Q7" s="33" t="s">
        <v>352</v>
      </c>
      <c r="R7" s="21" t="s">
        <v>352</v>
      </c>
    </row>
    <row r="8" spans="1:18" ht="34.5" customHeight="1">
      <c r="A8" s="266"/>
      <c r="B8" s="300"/>
      <c r="C8" s="6" t="s">
        <v>242</v>
      </c>
      <c r="D8" s="6" t="s">
        <v>158</v>
      </c>
      <c r="E8" s="5" t="s">
        <v>70</v>
      </c>
      <c r="F8" s="5" t="s">
        <v>12</v>
      </c>
      <c r="G8" s="5" t="s">
        <v>2</v>
      </c>
      <c r="H8" s="8">
        <v>41161241</v>
      </c>
      <c r="I8" s="9" t="s">
        <v>124</v>
      </c>
      <c r="J8" s="7" t="s">
        <v>54</v>
      </c>
      <c r="K8" s="277"/>
      <c r="L8" s="278"/>
      <c r="M8" s="33" t="s">
        <v>352</v>
      </c>
      <c r="N8" s="33" t="s">
        <v>352</v>
      </c>
      <c r="O8" s="33" t="s">
        <v>352</v>
      </c>
      <c r="P8" s="33" t="s">
        <v>352</v>
      </c>
      <c r="Q8" s="33" t="s">
        <v>352</v>
      </c>
      <c r="R8" s="21" t="s">
        <v>352</v>
      </c>
    </row>
    <row r="9" spans="1:18" s="1" customFormat="1" ht="34.5" customHeight="1">
      <c r="A9" s="266"/>
      <c r="B9" s="300"/>
      <c r="C9" s="6" t="s">
        <v>243</v>
      </c>
      <c r="D9" s="6" t="s">
        <v>158</v>
      </c>
      <c r="E9" s="5" t="s">
        <v>70</v>
      </c>
      <c r="F9" s="5" t="s">
        <v>12</v>
      </c>
      <c r="G9" s="5" t="s">
        <v>2</v>
      </c>
      <c r="H9" s="10">
        <v>41171426</v>
      </c>
      <c r="I9" s="9" t="s">
        <v>124</v>
      </c>
      <c r="J9" s="7" t="s">
        <v>54</v>
      </c>
      <c r="K9" s="277"/>
      <c r="L9" s="278"/>
      <c r="M9" s="33" t="s">
        <v>352</v>
      </c>
      <c r="N9" s="33" t="s">
        <v>352</v>
      </c>
      <c r="O9" s="33" t="s">
        <v>352</v>
      </c>
      <c r="P9" s="33" t="s">
        <v>352</v>
      </c>
      <c r="Q9" s="33" t="s">
        <v>352</v>
      </c>
      <c r="R9" s="21" t="s">
        <v>352</v>
      </c>
    </row>
    <row r="10" spans="1:18" s="1" customFormat="1" ht="34.5" customHeight="1">
      <c r="A10" s="266"/>
      <c r="B10" s="300"/>
      <c r="C10" s="6" t="s">
        <v>244</v>
      </c>
      <c r="D10" s="6" t="s">
        <v>159</v>
      </c>
      <c r="E10" s="5" t="s">
        <v>70</v>
      </c>
      <c r="F10" s="5" t="s">
        <v>12</v>
      </c>
      <c r="G10" s="5" t="s">
        <v>19</v>
      </c>
      <c r="H10" s="10">
        <v>124530101121001</v>
      </c>
      <c r="I10" s="9" t="s">
        <v>124</v>
      </c>
      <c r="J10" s="7" t="s">
        <v>54</v>
      </c>
      <c r="K10" s="277"/>
      <c r="L10" s="278"/>
      <c r="M10" s="33" t="s">
        <v>352</v>
      </c>
      <c r="N10" s="33" t="s">
        <v>352</v>
      </c>
      <c r="O10" s="33" t="s">
        <v>352</v>
      </c>
      <c r="P10" s="33" t="s">
        <v>352</v>
      </c>
      <c r="Q10" s="33" t="s">
        <v>352</v>
      </c>
      <c r="R10" s="21" t="s">
        <v>352</v>
      </c>
    </row>
    <row r="11" spans="1:18" s="1" customFormat="1" ht="34.5" customHeight="1">
      <c r="A11" s="266"/>
      <c r="B11" s="300"/>
      <c r="C11" s="6" t="s">
        <v>245</v>
      </c>
      <c r="D11" s="6" t="s">
        <v>158</v>
      </c>
      <c r="E11" s="5" t="s">
        <v>70</v>
      </c>
      <c r="F11" s="5" t="s">
        <v>12</v>
      </c>
      <c r="G11" s="5" t="s">
        <v>19</v>
      </c>
      <c r="H11" s="10">
        <v>124728801130104</v>
      </c>
      <c r="I11" s="9" t="s">
        <v>124</v>
      </c>
      <c r="J11" s="7" t="s">
        <v>54</v>
      </c>
      <c r="K11" s="277"/>
      <c r="L11" s="278"/>
      <c r="M11" s="33" t="s">
        <v>352</v>
      </c>
      <c r="N11" s="33" t="s">
        <v>352</v>
      </c>
      <c r="O11" s="33" t="s">
        <v>352</v>
      </c>
      <c r="P11" s="33" t="s">
        <v>352</v>
      </c>
      <c r="Q11" s="33" t="s">
        <v>352</v>
      </c>
      <c r="R11" s="21" t="s">
        <v>352</v>
      </c>
    </row>
    <row r="12" spans="1:18" s="1" customFormat="1" ht="34.5" customHeight="1">
      <c r="A12" s="266"/>
      <c r="B12" s="300"/>
      <c r="C12" s="6" t="s">
        <v>377</v>
      </c>
      <c r="D12" s="6" t="s">
        <v>158</v>
      </c>
      <c r="E12" s="5" t="s">
        <v>70</v>
      </c>
      <c r="F12" s="5" t="s">
        <v>8</v>
      </c>
      <c r="G12" s="5" t="s">
        <v>378</v>
      </c>
      <c r="H12" s="10" t="s">
        <v>379</v>
      </c>
      <c r="I12" s="9" t="s">
        <v>124</v>
      </c>
      <c r="J12" s="7" t="s">
        <v>54</v>
      </c>
      <c r="K12" s="277"/>
      <c r="L12" s="278"/>
      <c r="M12" s="33" t="s">
        <v>352</v>
      </c>
      <c r="N12" s="51" t="s">
        <v>354</v>
      </c>
      <c r="O12" s="33" t="s">
        <v>352</v>
      </c>
      <c r="P12" s="33" t="s">
        <v>352</v>
      </c>
      <c r="Q12" s="33" t="s">
        <v>352</v>
      </c>
      <c r="R12" s="21" t="s">
        <v>352</v>
      </c>
    </row>
    <row r="13" spans="1:18" ht="34.5" customHeight="1">
      <c r="A13" s="266"/>
      <c r="B13" s="300"/>
      <c r="C13" s="6" t="s">
        <v>247</v>
      </c>
      <c r="D13" s="6" t="s">
        <v>160</v>
      </c>
      <c r="E13" s="5" t="s">
        <v>18</v>
      </c>
      <c r="F13" s="5" t="s">
        <v>12</v>
      </c>
      <c r="G13" s="5" t="s">
        <v>51</v>
      </c>
      <c r="H13" s="10">
        <v>124047401120229</v>
      </c>
      <c r="I13" s="9" t="s">
        <v>124</v>
      </c>
      <c r="J13" s="7" t="s">
        <v>54</v>
      </c>
      <c r="K13" s="277"/>
      <c r="L13" s="278"/>
      <c r="M13" s="33" t="s">
        <v>352</v>
      </c>
      <c r="N13" s="51" t="s">
        <v>354</v>
      </c>
      <c r="O13" s="33" t="s">
        <v>352</v>
      </c>
      <c r="P13" s="33" t="s">
        <v>352</v>
      </c>
      <c r="Q13" s="33" t="s">
        <v>352</v>
      </c>
      <c r="R13" s="21" t="s">
        <v>352</v>
      </c>
    </row>
    <row r="14" spans="1:18" ht="34.5" customHeight="1">
      <c r="A14" s="266"/>
      <c r="B14" s="300"/>
      <c r="C14" s="6" t="s">
        <v>248</v>
      </c>
      <c r="D14" s="6" t="s">
        <v>161</v>
      </c>
      <c r="E14" s="2" t="s">
        <v>18</v>
      </c>
      <c r="F14" s="5" t="s">
        <v>73</v>
      </c>
      <c r="G14" s="5" t="s">
        <v>74</v>
      </c>
      <c r="H14" s="10">
        <v>1118090901170830</v>
      </c>
      <c r="I14" s="9" t="s">
        <v>124</v>
      </c>
      <c r="J14" s="7" t="s">
        <v>54</v>
      </c>
      <c r="K14" s="277"/>
      <c r="L14" s="278"/>
      <c r="M14" s="33" t="s">
        <v>352</v>
      </c>
      <c r="N14" s="51" t="s">
        <v>354</v>
      </c>
      <c r="O14" s="33" t="s">
        <v>352</v>
      </c>
      <c r="P14" s="33" t="s">
        <v>352</v>
      </c>
      <c r="Q14" s="33" t="s">
        <v>352</v>
      </c>
      <c r="R14" s="21" t="s">
        <v>352</v>
      </c>
    </row>
    <row r="15" spans="1:18" ht="34.5" customHeight="1">
      <c r="A15" s="266"/>
      <c r="B15" s="300"/>
      <c r="C15" s="6" t="s">
        <v>249</v>
      </c>
      <c r="D15" s="6" t="s">
        <v>163</v>
      </c>
      <c r="E15" s="5" t="s">
        <v>0</v>
      </c>
      <c r="F15" s="5" t="s">
        <v>8</v>
      </c>
      <c r="G15" s="6" t="s">
        <v>250</v>
      </c>
      <c r="H15" s="112" t="s">
        <v>251</v>
      </c>
      <c r="I15" s="9" t="s">
        <v>124</v>
      </c>
      <c r="J15" s="7" t="s">
        <v>54</v>
      </c>
      <c r="K15" s="277"/>
      <c r="L15" s="278"/>
      <c r="M15" s="33" t="s">
        <v>352</v>
      </c>
      <c r="N15" s="33" t="s">
        <v>352</v>
      </c>
      <c r="O15" s="33" t="s">
        <v>352</v>
      </c>
      <c r="P15" s="33" t="s">
        <v>352</v>
      </c>
      <c r="Q15" s="33" t="s">
        <v>352</v>
      </c>
      <c r="R15" s="21" t="s">
        <v>352</v>
      </c>
    </row>
    <row r="16" spans="1:18" ht="92.25" customHeight="1">
      <c r="A16" s="77">
        <v>2</v>
      </c>
      <c r="B16" s="61" t="s">
        <v>147</v>
      </c>
      <c r="C16" s="5" t="s">
        <v>5</v>
      </c>
      <c r="D16" s="6" t="s">
        <v>160</v>
      </c>
      <c r="E16" s="5" t="s">
        <v>18</v>
      </c>
      <c r="F16" s="5" t="s">
        <v>15</v>
      </c>
      <c r="G16" s="5" t="s">
        <v>6</v>
      </c>
      <c r="H16" s="9" t="s">
        <v>20</v>
      </c>
      <c r="I16" s="9" t="s">
        <v>124</v>
      </c>
      <c r="J16" s="7" t="s">
        <v>54</v>
      </c>
      <c r="K16" s="2" t="s">
        <v>65</v>
      </c>
      <c r="L16" s="11" t="s">
        <v>404</v>
      </c>
      <c r="M16" s="33" t="s">
        <v>352</v>
      </c>
      <c r="N16" s="51" t="s">
        <v>354</v>
      </c>
      <c r="O16" s="33" t="s">
        <v>352</v>
      </c>
      <c r="P16" s="33" t="s">
        <v>352</v>
      </c>
      <c r="Q16" s="33" t="s">
        <v>352</v>
      </c>
      <c r="R16" s="21" t="s">
        <v>352</v>
      </c>
    </row>
    <row r="17" spans="1:18" ht="77.25" customHeight="1" thickBot="1">
      <c r="A17" s="83">
        <v>3</v>
      </c>
      <c r="B17" s="75" t="s">
        <v>148</v>
      </c>
      <c r="C17" s="122" t="s">
        <v>253</v>
      </c>
      <c r="D17" s="67" t="s">
        <v>164</v>
      </c>
      <c r="E17" s="64" t="s">
        <v>18</v>
      </c>
      <c r="F17" s="64" t="s">
        <v>15</v>
      </c>
      <c r="G17" s="64" t="s">
        <v>3</v>
      </c>
      <c r="H17" s="69" t="s">
        <v>7</v>
      </c>
      <c r="I17" s="69" t="s">
        <v>124</v>
      </c>
      <c r="J17" s="70" t="s">
        <v>54</v>
      </c>
      <c r="K17" s="65" t="s">
        <v>65</v>
      </c>
      <c r="L17" s="85" t="s">
        <v>403</v>
      </c>
      <c r="M17" s="66" t="s">
        <v>352</v>
      </c>
      <c r="N17" s="80" t="s">
        <v>354</v>
      </c>
      <c r="O17" s="66" t="s">
        <v>352</v>
      </c>
      <c r="P17" s="66" t="s">
        <v>352</v>
      </c>
      <c r="Q17" s="66" t="s">
        <v>352</v>
      </c>
      <c r="R17" s="84" t="s">
        <v>352</v>
      </c>
    </row>
    <row r="18" spans="1:18" ht="50.25" customHeight="1" thickBot="1">
      <c r="A18" s="86" t="s">
        <v>16</v>
      </c>
      <c r="B18" s="117" t="s">
        <v>60</v>
      </c>
      <c r="C18" s="118" t="s">
        <v>10</v>
      </c>
      <c r="D18" s="118" t="s">
        <v>61</v>
      </c>
      <c r="E18" s="87" t="s">
        <v>186</v>
      </c>
      <c r="F18" s="118" t="s">
        <v>17</v>
      </c>
      <c r="G18" s="118" t="s">
        <v>62</v>
      </c>
      <c r="H18" s="119" t="s">
        <v>4</v>
      </c>
      <c r="I18" s="88" t="s">
        <v>123</v>
      </c>
      <c r="J18" s="120" t="s">
        <v>71</v>
      </c>
      <c r="K18" s="89" t="s">
        <v>63</v>
      </c>
      <c r="L18" s="120" t="s">
        <v>69</v>
      </c>
      <c r="M18" s="121" t="s">
        <v>413</v>
      </c>
      <c r="N18" s="121" t="s">
        <v>414</v>
      </c>
      <c r="O18" s="121" t="s">
        <v>415</v>
      </c>
      <c r="P18" s="121" t="s">
        <v>416</v>
      </c>
      <c r="Q18" s="121" t="s">
        <v>417</v>
      </c>
      <c r="R18" s="90" t="s">
        <v>418</v>
      </c>
    </row>
    <row r="19" spans="1:18" ht="42" customHeight="1">
      <c r="A19" s="263">
        <v>4</v>
      </c>
      <c r="B19" s="265" t="s">
        <v>420</v>
      </c>
      <c r="C19" s="123" t="s">
        <v>380</v>
      </c>
      <c r="D19" s="123" t="s">
        <v>158</v>
      </c>
      <c r="E19" s="71" t="s">
        <v>70</v>
      </c>
      <c r="F19" s="71" t="s">
        <v>255</v>
      </c>
      <c r="G19" s="71" t="s">
        <v>256</v>
      </c>
      <c r="H19" s="73" t="s">
        <v>257</v>
      </c>
      <c r="I19" s="73" t="s">
        <v>124</v>
      </c>
      <c r="J19" s="124" t="s">
        <v>54</v>
      </c>
      <c r="K19" s="276" t="s">
        <v>65</v>
      </c>
      <c r="L19" s="261" t="s">
        <v>411</v>
      </c>
      <c r="M19" s="36" t="s">
        <v>352</v>
      </c>
      <c r="N19" s="36" t="s">
        <v>352</v>
      </c>
      <c r="O19" s="36" t="s">
        <v>352</v>
      </c>
      <c r="P19" s="36" t="s">
        <v>352</v>
      </c>
      <c r="Q19" s="36" t="s">
        <v>352</v>
      </c>
      <c r="R19" s="22" t="s">
        <v>352</v>
      </c>
    </row>
    <row r="20" spans="1:18" ht="42" customHeight="1">
      <c r="A20" s="266"/>
      <c r="B20" s="275"/>
      <c r="C20" s="6" t="s">
        <v>381</v>
      </c>
      <c r="D20" s="6" t="s">
        <v>162</v>
      </c>
      <c r="E20" s="5" t="s">
        <v>70</v>
      </c>
      <c r="F20" s="5" t="s">
        <v>255</v>
      </c>
      <c r="G20" s="5" t="s">
        <v>256</v>
      </c>
      <c r="H20" s="10" t="s">
        <v>261</v>
      </c>
      <c r="I20" s="9" t="s">
        <v>124</v>
      </c>
      <c r="J20" s="7" t="s">
        <v>54</v>
      </c>
      <c r="K20" s="277"/>
      <c r="L20" s="278"/>
      <c r="M20" s="33" t="s">
        <v>352</v>
      </c>
      <c r="N20" s="33" t="s">
        <v>352</v>
      </c>
      <c r="O20" s="33" t="s">
        <v>352</v>
      </c>
      <c r="P20" s="33" t="s">
        <v>352</v>
      </c>
      <c r="Q20" s="33" t="s">
        <v>352</v>
      </c>
      <c r="R20" s="21" t="s">
        <v>352</v>
      </c>
    </row>
    <row r="21" spans="1:18" ht="42" customHeight="1">
      <c r="A21" s="266"/>
      <c r="B21" s="275"/>
      <c r="C21" s="6" t="s">
        <v>382</v>
      </c>
      <c r="D21" s="6" t="s">
        <v>162</v>
      </c>
      <c r="E21" s="5" t="s">
        <v>70</v>
      </c>
      <c r="F21" s="5" t="s">
        <v>255</v>
      </c>
      <c r="G21" s="5" t="s">
        <v>256</v>
      </c>
      <c r="H21" s="10" t="s">
        <v>262</v>
      </c>
      <c r="I21" s="9" t="s">
        <v>124</v>
      </c>
      <c r="J21" s="7" t="s">
        <v>54</v>
      </c>
      <c r="K21" s="277"/>
      <c r="L21" s="278"/>
      <c r="M21" s="33" t="s">
        <v>352</v>
      </c>
      <c r="N21" s="33" t="s">
        <v>352</v>
      </c>
      <c r="O21" s="33" t="s">
        <v>352</v>
      </c>
      <c r="P21" s="33" t="s">
        <v>352</v>
      </c>
      <c r="Q21" s="33" t="s">
        <v>352</v>
      </c>
      <c r="R21" s="21" t="s">
        <v>352</v>
      </c>
    </row>
    <row r="22" spans="1:18" ht="42" customHeight="1">
      <c r="A22" s="266"/>
      <c r="B22" s="275"/>
      <c r="C22" s="6" t="s">
        <v>383</v>
      </c>
      <c r="D22" s="6" t="s">
        <v>158</v>
      </c>
      <c r="E22" s="5" t="s">
        <v>70</v>
      </c>
      <c r="F22" s="5" t="s">
        <v>255</v>
      </c>
      <c r="G22" s="5" t="s">
        <v>256</v>
      </c>
      <c r="H22" s="9" t="s">
        <v>263</v>
      </c>
      <c r="I22" s="9" t="s">
        <v>124</v>
      </c>
      <c r="J22" s="7" t="s">
        <v>54</v>
      </c>
      <c r="K22" s="277"/>
      <c r="L22" s="278"/>
      <c r="M22" s="33" t="s">
        <v>352</v>
      </c>
      <c r="N22" s="33" t="s">
        <v>352</v>
      </c>
      <c r="O22" s="33" t="s">
        <v>352</v>
      </c>
      <c r="P22" s="33" t="s">
        <v>352</v>
      </c>
      <c r="Q22" s="33" t="s">
        <v>352</v>
      </c>
      <c r="R22" s="21" t="s">
        <v>352</v>
      </c>
    </row>
    <row r="23" spans="1:18" ht="42" customHeight="1">
      <c r="A23" s="266"/>
      <c r="B23" s="275"/>
      <c r="C23" s="6" t="s">
        <v>384</v>
      </c>
      <c r="D23" s="6" t="s">
        <v>158</v>
      </c>
      <c r="E23" s="5" t="s">
        <v>70</v>
      </c>
      <c r="F23" s="5" t="s">
        <v>255</v>
      </c>
      <c r="G23" s="5" t="s">
        <v>256</v>
      </c>
      <c r="H23" s="8" t="s">
        <v>264</v>
      </c>
      <c r="I23" s="9" t="s">
        <v>124</v>
      </c>
      <c r="J23" s="7" t="s">
        <v>54</v>
      </c>
      <c r="K23" s="277"/>
      <c r="L23" s="278"/>
      <c r="M23" s="33" t="s">
        <v>352</v>
      </c>
      <c r="N23" s="33" t="s">
        <v>352</v>
      </c>
      <c r="O23" s="33" t="s">
        <v>352</v>
      </c>
      <c r="P23" s="33" t="s">
        <v>352</v>
      </c>
      <c r="Q23" s="33" t="s">
        <v>352</v>
      </c>
      <c r="R23" s="21" t="s">
        <v>352</v>
      </c>
    </row>
    <row r="24" spans="1:18" ht="42" customHeight="1">
      <c r="A24" s="266"/>
      <c r="B24" s="275"/>
      <c r="C24" s="6" t="s">
        <v>385</v>
      </c>
      <c r="D24" s="6" t="s">
        <v>158</v>
      </c>
      <c r="E24" s="5" t="s">
        <v>70</v>
      </c>
      <c r="F24" s="5" t="s">
        <v>255</v>
      </c>
      <c r="G24" s="5" t="s">
        <v>256</v>
      </c>
      <c r="H24" s="10" t="s">
        <v>265</v>
      </c>
      <c r="I24" s="9" t="s">
        <v>124</v>
      </c>
      <c r="J24" s="7" t="s">
        <v>54</v>
      </c>
      <c r="K24" s="277"/>
      <c r="L24" s="278"/>
      <c r="M24" s="33" t="s">
        <v>352</v>
      </c>
      <c r="N24" s="33" t="s">
        <v>352</v>
      </c>
      <c r="O24" s="33" t="s">
        <v>352</v>
      </c>
      <c r="P24" s="33" t="s">
        <v>352</v>
      </c>
      <c r="Q24" s="33" t="s">
        <v>352</v>
      </c>
      <c r="R24" s="21" t="s">
        <v>352</v>
      </c>
    </row>
    <row r="25" spans="1:18" ht="42" customHeight="1">
      <c r="A25" s="266"/>
      <c r="B25" s="275"/>
      <c r="C25" s="6" t="s">
        <v>386</v>
      </c>
      <c r="D25" s="6" t="s">
        <v>159</v>
      </c>
      <c r="E25" s="5" t="s">
        <v>70</v>
      </c>
      <c r="F25" s="5" t="s">
        <v>255</v>
      </c>
      <c r="G25" s="5" t="s">
        <v>256</v>
      </c>
      <c r="H25" s="10" t="s">
        <v>266</v>
      </c>
      <c r="I25" s="9" t="s">
        <v>124</v>
      </c>
      <c r="J25" s="7" t="s">
        <v>54</v>
      </c>
      <c r="K25" s="277"/>
      <c r="L25" s="278"/>
      <c r="M25" s="33" t="s">
        <v>352</v>
      </c>
      <c r="N25" s="33" t="s">
        <v>352</v>
      </c>
      <c r="O25" s="33" t="s">
        <v>352</v>
      </c>
      <c r="P25" s="33" t="s">
        <v>352</v>
      </c>
      <c r="Q25" s="33" t="s">
        <v>352</v>
      </c>
      <c r="R25" s="21" t="s">
        <v>352</v>
      </c>
    </row>
    <row r="26" spans="1:18" ht="42" customHeight="1">
      <c r="A26" s="266"/>
      <c r="B26" s="275"/>
      <c r="C26" s="6" t="s">
        <v>387</v>
      </c>
      <c r="D26" s="6" t="s">
        <v>158</v>
      </c>
      <c r="E26" s="5" t="s">
        <v>70</v>
      </c>
      <c r="F26" s="5" t="s">
        <v>255</v>
      </c>
      <c r="G26" s="5" t="s">
        <v>256</v>
      </c>
      <c r="H26" s="10" t="s">
        <v>267</v>
      </c>
      <c r="I26" s="9" t="s">
        <v>124</v>
      </c>
      <c r="J26" s="7" t="s">
        <v>54</v>
      </c>
      <c r="K26" s="277"/>
      <c r="L26" s="278"/>
      <c r="M26" s="33" t="s">
        <v>352</v>
      </c>
      <c r="N26" s="33" t="s">
        <v>352</v>
      </c>
      <c r="O26" s="33" t="s">
        <v>352</v>
      </c>
      <c r="P26" s="33" t="s">
        <v>352</v>
      </c>
      <c r="Q26" s="33" t="s">
        <v>352</v>
      </c>
      <c r="R26" s="21" t="s">
        <v>352</v>
      </c>
    </row>
    <row r="27" spans="1:18" ht="42" customHeight="1">
      <c r="A27" s="266"/>
      <c r="B27" s="275"/>
      <c r="C27" s="6" t="s">
        <v>450</v>
      </c>
      <c r="D27" s="6" t="s">
        <v>158</v>
      </c>
      <c r="E27" s="5" t="s">
        <v>70</v>
      </c>
      <c r="F27" s="5" t="s">
        <v>255</v>
      </c>
      <c r="G27" s="5" t="s">
        <v>256</v>
      </c>
      <c r="H27" s="187" t="s">
        <v>470</v>
      </c>
      <c r="I27" s="9" t="s">
        <v>124</v>
      </c>
      <c r="J27" s="7" t="s">
        <v>54</v>
      </c>
      <c r="K27" s="277"/>
      <c r="L27" s="278"/>
      <c r="M27" s="33" t="s">
        <v>352</v>
      </c>
      <c r="N27" s="51" t="s">
        <v>354</v>
      </c>
      <c r="O27" s="33" t="s">
        <v>352</v>
      </c>
      <c r="P27" s="33" t="s">
        <v>352</v>
      </c>
      <c r="Q27" s="33" t="s">
        <v>352</v>
      </c>
      <c r="R27" s="21" t="s">
        <v>352</v>
      </c>
    </row>
    <row r="28" spans="1:18" ht="42" customHeight="1">
      <c r="A28" s="266"/>
      <c r="B28" s="275"/>
      <c r="C28" s="6" t="s">
        <v>268</v>
      </c>
      <c r="D28" s="6" t="s">
        <v>160</v>
      </c>
      <c r="E28" s="5" t="s">
        <v>18</v>
      </c>
      <c r="F28" s="5" t="s">
        <v>255</v>
      </c>
      <c r="G28" s="5" t="s">
        <v>256</v>
      </c>
      <c r="H28" s="10" t="s">
        <v>269</v>
      </c>
      <c r="I28" s="9" t="s">
        <v>124</v>
      </c>
      <c r="J28" s="7" t="s">
        <v>54</v>
      </c>
      <c r="K28" s="277"/>
      <c r="L28" s="278"/>
      <c r="M28" s="33" t="s">
        <v>352</v>
      </c>
      <c r="N28" s="51" t="s">
        <v>354</v>
      </c>
      <c r="O28" s="33" t="s">
        <v>352</v>
      </c>
      <c r="P28" s="33" t="s">
        <v>352</v>
      </c>
      <c r="Q28" s="33" t="s">
        <v>352</v>
      </c>
      <c r="R28" s="21" t="s">
        <v>352</v>
      </c>
    </row>
    <row r="29" spans="1:18" ht="42" customHeight="1">
      <c r="A29" s="266"/>
      <c r="B29" s="275"/>
      <c r="C29" s="6" t="s">
        <v>270</v>
      </c>
      <c r="D29" s="6" t="s">
        <v>161</v>
      </c>
      <c r="E29" s="2" t="s">
        <v>18</v>
      </c>
      <c r="F29" s="5" t="s">
        <v>255</v>
      </c>
      <c r="G29" s="5" t="s">
        <v>256</v>
      </c>
      <c r="H29" s="10" t="s">
        <v>271</v>
      </c>
      <c r="I29" s="9" t="s">
        <v>124</v>
      </c>
      <c r="J29" s="7" t="s">
        <v>54</v>
      </c>
      <c r="K29" s="277"/>
      <c r="L29" s="278"/>
      <c r="M29" s="33" t="s">
        <v>352</v>
      </c>
      <c r="N29" s="51" t="s">
        <v>354</v>
      </c>
      <c r="O29" s="33" t="s">
        <v>352</v>
      </c>
      <c r="P29" s="33" t="s">
        <v>352</v>
      </c>
      <c r="Q29" s="33" t="s">
        <v>352</v>
      </c>
      <c r="R29" s="21" t="s">
        <v>352</v>
      </c>
    </row>
    <row r="30" spans="1:18" ht="42" customHeight="1">
      <c r="A30" s="266"/>
      <c r="B30" s="275"/>
      <c r="C30" s="5" t="s">
        <v>272</v>
      </c>
      <c r="D30" s="6" t="s">
        <v>163</v>
      </c>
      <c r="E30" s="5" t="s">
        <v>0</v>
      </c>
      <c r="F30" s="5" t="s">
        <v>255</v>
      </c>
      <c r="G30" s="5" t="s">
        <v>256</v>
      </c>
      <c r="H30" s="8" t="s">
        <v>273</v>
      </c>
      <c r="I30" s="9" t="s">
        <v>124</v>
      </c>
      <c r="J30" s="7" t="s">
        <v>54</v>
      </c>
      <c r="K30" s="277"/>
      <c r="L30" s="278"/>
      <c r="M30" s="33" t="s">
        <v>352</v>
      </c>
      <c r="N30" s="33" t="s">
        <v>352</v>
      </c>
      <c r="O30" s="33" t="s">
        <v>352</v>
      </c>
      <c r="P30" s="33" t="s">
        <v>352</v>
      </c>
      <c r="Q30" s="33" t="s">
        <v>352</v>
      </c>
      <c r="R30" s="21" t="s">
        <v>352</v>
      </c>
    </row>
    <row r="31" spans="1:18" ht="42" customHeight="1">
      <c r="A31" s="266"/>
      <c r="B31" s="275"/>
      <c r="C31" s="6" t="s">
        <v>274</v>
      </c>
      <c r="D31" s="6" t="s">
        <v>160</v>
      </c>
      <c r="E31" s="5" t="s">
        <v>18</v>
      </c>
      <c r="F31" s="5" t="s">
        <v>255</v>
      </c>
      <c r="G31" s="5" t="s">
        <v>275</v>
      </c>
      <c r="H31" s="9" t="s">
        <v>276</v>
      </c>
      <c r="I31" s="9" t="s">
        <v>124</v>
      </c>
      <c r="J31" s="7" t="s">
        <v>54</v>
      </c>
      <c r="K31" s="277"/>
      <c r="L31" s="278"/>
      <c r="M31" s="33" t="s">
        <v>352</v>
      </c>
      <c r="N31" s="51" t="s">
        <v>354</v>
      </c>
      <c r="O31" s="33" t="s">
        <v>352</v>
      </c>
      <c r="P31" s="33" t="s">
        <v>352</v>
      </c>
      <c r="Q31" s="33" t="s">
        <v>352</v>
      </c>
      <c r="R31" s="21" t="s">
        <v>352</v>
      </c>
    </row>
    <row r="32" spans="1:18" ht="42" customHeight="1">
      <c r="A32" s="266"/>
      <c r="B32" s="275"/>
      <c r="C32" s="6" t="s">
        <v>278</v>
      </c>
      <c r="D32" s="6" t="s">
        <v>164</v>
      </c>
      <c r="E32" s="5" t="s">
        <v>18</v>
      </c>
      <c r="F32" s="5" t="s">
        <v>255</v>
      </c>
      <c r="G32" s="5" t="s">
        <v>275</v>
      </c>
      <c r="H32" s="9" t="s">
        <v>279</v>
      </c>
      <c r="I32" s="9" t="s">
        <v>124</v>
      </c>
      <c r="J32" s="7" t="s">
        <v>54</v>
      </c>
      <c r="K32" s="277"/>
      <c r="L32" s="278"/>
      <c r="M32" s="33" t="s">
        <v>352</v>
      </c>
      <c r="N32" s="51" t="s">
        <v>354</v>
      </c>
      <c r="O32" s="33" t="s">
        <v>352</v>
      </c>
      <c r="P32" s="33" t="s">
        <v>352</v>
      </c>
      <c r="Q32" s="33" t="s">
        <v>352</v>
      </c>
      <c r="R32" s="21" t="s">
        <v>352</v>
      </c>
    </row>
    <row r="33" spans="1:18" ht="42" customHeight="1">
      <c r="A33" s="266"/>
      <c r="B33" s="275"/>
      <c r="C33" s="6" t="s">
        <v>280</v>
      </c>
      <c r="D33" s="6" t="s">
        <v>281</v>
      </c>
      <c r="E33" s="5" t="s">
        <v>70</v>
      </c>
      <c r="F33" s="5" t="s">
        <v>282</v>
      </c>
      <c r="G33" s="5" t="s">
        <v>283</v>
      </c>
      <c r="H33" s="9" t="s">
        <v>284</v>
      </c>
      <c r="I33" s="9" t="s">
        <v>124</v>
      </c>
      <c r="J33" s="7" t="s">
        <v>54</v>
      </c>
      <c r="K33" s="277"/>
      <c r="L33" s="278"/>
      <c r="M33" s="33" t="s">
        <v>352</v>
      </c>
      <c r="N33" s="33" t="s">
        <v>352</v>
      </c>
      <c r="O33" s="33" t="s">
        <v>352</v>
      </c>
      <c r="P33" s="33" t="s">
        <v>352</v>
      </c>
      <c r="Q33" s="33" t="s">
        <v>352</v>
      </c>
      <c r="R33" s="21" t="s">
        <v>352</v>
      </c>
    </row>
    <row r="34" spans="1:18" ht="42" customHeight="1">
      <c r="A34" s="266"/>
      <c r="B34" s="275"/>
      <c r="C34" s="6" t="s">
        <v>280</v>
      </c>
      <c r="D34" s="6" t="s">
        <v>281</v>
      </c>
      <c r="E34" s="5" t="s">
        <v>70</v>
      </c>
      <c r="F34" s="5" t="s">
        <v>282</v>
      </c>
      <c r="G34" s="5" t="s">
        <v>283</v>
      </c>
      <c r="H34" s="9" t="s">
        <v>285</v>
      </c>
      <c r="I34" s="9" t="s">
        <v>124</v>
      </c>
      <c r="J34" s="7" t="s">
        <v>54</v>
      </c>
      <c r="K34" s="277"/>
      <c r="L34" s="278"/>
      <c r="M34" s="33" t="s">
        <v>352</v>
      </c>
      <c r="N34" s="33" t="s">
        <v>352</v>
      </c>
      <c r="O34" s="33" t="s">
        <v>352</v>
      </c>
      <c r="P34" s="33" t="s">
        <v>352</v>
      </c>
      <c r="Q34" s="33" t="s">
        <v>352</v>
      </c>
      <c r="R34" s="21" t="s">
        <v>352</v>
      </c>
    </row>
    <row r="35" spans="1:18" ht="42" customHeight="1">
      <c r="A35" s="266"/>
      <c r="B35" s="275"/>
      <c r="C35" s="74" t="s">
        <v>367</v>
      </c>
      <c r="D35" s="74" t="s">
        <v>286</v>
      </c>
      <c r="E35" s="5" t="s">
        <v>0</v>
      </c>
      <c r="F35" s="5" t="s">
        <v>255</v>
      </c>
      <c r="G35" s="74" t="s">
        <v>287</v>
      </c>
      <c r="H35" s="74" t="s">
        <v>288</v>
      </c>
      <c r="I35" s="9" t="s">
        <v>124</v>
      </c>
      <c r="J35" s="7" t="s">
        <v>54</v>
      </c>
      <c r="K35" s="277"/>
      <c r="L35" s="278"/>
      <c r="M35" s="33" t="s">
        <v>352</v>
      </c>
      <c r="N35" s="33" t="s">
        <v>352</v>
      </c>
      <c r="O35" s="33" t="s">
        <v>352</v>
      </c>
      <c r="P35" s="33" t="s">
        <v>352</v>
      </c>
      <c r="Q35" s="33" t="s">
        <v>352</v>
      </c>
      <c r="R35" s="21" t="s">
        <v>352</v>
      </c>
    </row>
    <row r="36" spans="1:18" ht="42" customHeight="1">
      <c r="A36" s="266"/>
      <c r="B36" s="275"/>
      <c r="C36" s="74" t="s">
        <v>368</v>
      </c>
      <c r="D36" s="74" t="s">
        <v>291</v>
      </c>
      <c r="E36" s="5" t="s">
        <v>0</v>
      </c>
      <c r="F36" s="5" t="s">
        <v>255</v>
      </c>
      <c r="G36" s="74" t="s">
        <v>287</v>
      </c>
      <c r="H36" s="74" t="s">
        <v>292</v>
      </c>
      <c r="I36" s="9" t="s">
        <v>124</v>
      </c>
      <c r="J36" s="7" t="s">
        <v>54</v>
      </c>
      <c r="K36" s="277"/>
      <c r="L36" s="278"/>
      <c r="M36" s="33" t="s">
        <v>352</v>
      </c>
      <c r="N36" s="33" t="s">
        <v>352</v>
      </c>
      <c r="O36" s="33" t="s">
        <v>352</v>
      </c>
      <c r="P36" s="33" t="s">
        <v>352</v>
      </c>
      <c r="Q36" s="33" t="s">
        <v>352</v>
      </c>
      <c r="R36" s="21" t="s">
        <v>352</v>
      </c>
    </row>
    <row r="37" spans="1:18" ht="42" customHeight="1">
      <c r="A37" s="266"/>
      <c r="B37" s="275"/>
      <c r="C37" s="74" t="s">
        <v>369</v>
      </c>
      <c r="D37" s="74" t="s">
        <v>291</v>
      </c>
      <c r="E37" s="5" t="s">
        <v>0</v>
      </c>
      <c r="F37" s="5" t="s">
        <v>255</v>
      </c>
      <c r="G37" s="74" t="s">
        <v>287</v>
      </c>
      <c r="H37" s="74" t="s">
        <v>293</v>
      </c>
      <c r="I37" s="9" t="s">
        <v>124</v>
      </c>
      <c r="J37" s="7" t="s">
        <v>54</v>
      </c>
      <c r="K37" s="277"/>
      <c r="L37" s="278"/>
      <c r="M37" s="33" t="s">
        <v>352</v>
      </c>
      <c r="N37" s="33" t="s">
        <v>352</v>
      </c>
      <c r="O37" s="33" t="s">
        <v>352</v>
      </c>
      <c r="P37" s="33" t="s">
        <v>352</v>
      </c>
      <c r="Q37" s="33" t="s">
        <v>352</v>
      </c>
      <c r="R37" s="21" t="s">
        <v>352</v>
      </c>
    </row>
    <row r="38" spans="1:18" ht="42" customHeight="1">
      <c r="A38" s="266"/>
      <c r="B38" s="275"/>
      <c r="C38" s="74" t="s">
        <v>370</v>
      </c>
      <c r="D38" s="74" t="s">
        <v>291</v>
      </c>
      <c r="E38" s="5" t="s">
        <v>0</v>
      </c>
      <c r="F38" s="5" t="s">
        <v>255</v>
      </c>
      <c r="G38" s="74" t="s">
        <v>287</v>
      </c>
      <c r="H38" s="74" t="s">
        <v>294</v>
      </c>
      <c r="I38" s="9" t="s">
        <v>124</v>
      </c>
      <c r="J38" s="7" t="s">
        <v>54</v>
      </c>
      <c r="K38" s="277"/>
      <c r="L38" s="278"/>
      <c r="M38" s="33" t="s">
        <v>352</v>
      </c>
      <c r="N38" s="33" t="s">
        <v>352</v>
      </c>
      <c r="O38" s="33" t="s">
        <v>352</v>
      </c>
      <c r="P38" s="33" t="s">
        <v>352</v>
      </c>
      <c r="Q38" s="33" t="s">
        <v>352</v>
      </c>
      <c r="R38" s="21" t="s">
        <v>352</v>
      </c>
    </row>
    <row r="39" spans="1:18" ht="42" customHeight="1">
      <c r="A39" s="266"/>
      <c r="B39" s="275"/>
      <c r="C39" s="74" t="s">
        <v>371</v>
      </c>
      <c r="D39" s="74" t="s">
        <v>295</v>
      </c>
      <c r="E39" s="5" t="s">
        <v>0</v>
      </c>
      <c r="F39" s="5" t="s">
        <v>255</v>
      </c>
      <c r="G39" s="74" t="s">
        <v>287</v>
      </c>
      <c r="H39" s="74" t="s">
        <v>296</v>
      </c>
      <c r="I39" s="9" t="s">
        <v>124</v>
      </c>
      <c r="J39" s="7" t="s">
        <v>54</v>
      </c>
      <c r="K39" s="277"/>
      <c r="L39" s="278"/>
      <c r="M39" s="33" t="s">
        <v>352</v>
      </c>
      <c r="N39" s="33" t="s">
        <v>352</v>
      </c>
      <c r="O39" s="33" t="s">
        <v>352</v>
      </c>
      <c r="P39" s="33" t="s">
        <v>352</v>
      </c>
      <c r="Q39" s="33" t="s">
        <v>352</v>
      </c>
      <c r="R39" s="21" t="s">
        <v>352</v>
      </c>
    </row>
    <row r="40" spans="1:18" ht="42" customHeight="1">
      <c r="A40" s="266"/>
      <c r="B40" s="275"/>
      <c r="C40" s="74" t="s">
        <v>372</v>
      </c>
      <c r="D40" s="74" t="s">
        <v>295</v>
      </c>
      <c r="E40" s="5" t="s">
        <v>0</v>
      </c>
      <c r="F40" s="5" t="s">
        <v>255</v>
      </c>
      <c r="G40" s="74" t="s">
        <v>287</v>
      </c>
      <c r="H40" s="74" t="s">
        <v>297</v>
      </c>
      <c r="I40" s="9" t="s">
        <v>124</v>
      </c>
      <c r="J40" s="7" t="s">
        <v>54</v>
      </c>
      <c r="K40" s="277"/>
      <c r="L40" s="278"/>
      <c r="M40" s="33" t="s">
        <v>352</v>
      </c>
      <c r="N40" s="33" t="s">
        <v>352</v>
      </c>
      <c r="O40" s="33" t="s">
        <v>352</v>
      </c>
      <c r="P40" s="33" t="s">
        <v>352</v>
      </c>
      <c r="Q40" s="33" t="s">
        <v>352</v>
      </c>
      <c r="R40" s="21" t="s">
        <v>352</v>
      </c>
    </row>
    <row r="41" spans="1:18" ht="42" customHeight="1">
      <c r="A41" s="266"/>
      <c r="B41" s="275"/>
      <c r="C41" s="74" t="s">
        <v>373</v>
      </c>
      <c r="D41" s="74" t="s">
        <v>298</v>
      </c>
      <c r="E41" s="5" t="s">
        <v>0</v>
      </c>
      <c r="F41" s="5" t="s">
        <v>255</v>
      </c>
      <c r="G41" s="74" t="s">
        <v>287</v>
      </c>
      <c r="H41" s="74" t="s">
        <v>299</v>
      </c>
      <c r="I41" s="9" t="s">
        <v>124</v>
      </c>
      <c r="J41" s="7" t="s">
        <v>54</v>
      </c>
      <c r="K41" s="277"/>
      <c r="L41" s="278"/>
      <c r="M41" s="33" t="s">
        <v>352</v>
      </c>
      <c r="N41" s="33" t="s">
        <v>352</v>
      </c>
      <c r="O41" s="33" t="s">
        <v>352</v>
      </c>
      <c r="P41" s="33" t="s">
        <v>352</v>
      </c>
      <c r="Q41" s="33" t="s">
        <v>352</v>
      </c>
      <c r="R41" s="21" t="s">
        <v>352</v>
      </c>
    </row>
    <row r="42" spans="1:18" ht="42" customHeight="1">
      <c r="A42" s="266"/>
      <c r="B42" s="275"/>
      <c r="C42" s="74" t="s">
        <v>374</v>
      </c>
      <c r="D42" s="74" t="s">
        <v>298</v>
      </c>
      <c r="E42" s="5" t="s">
        <v>0</v>
      </c>
      <c r="F42" s="5" t="s">
        <v>255</v>
      </c>
      <c r="G42" s="74" t="s">
        <v>287</v>
      </c>
      <c r="H42" s="74" t="s">
        <v>300</v>
      </c>
      <c r="I42" s="9" t="s">
        <v>124</v>
      </c>
      <c r="J42" s="7" t="s">
        <v>54</v>
      </c>
      <c r="K42" s="277"/>
      <c r="L42" s="278"/>
      <c r="M42" s="33" t="s">
        <v>352</v>
      </c>
      <c r="N42" s="33" t="s">
        <v>352</v>
      </c>
      <c r="O42" s="33" t="s">
        <v>352</v>
      </c>
      <c r="P42" s="33" t="s">
        <v>352</v>
      </c>
      <c r="Q42" s="33" t="s">
        <v>352</v>
      </c>
      <c r="R42" s="21" t="s">
        <v>352</v>
      </c>
    </row>
    <row r="43" spans="1:18" ht="42" customHeight="1">
      <c r="A43" s="266"/>
      <c r="B43" s="275"/>
      <c r="C43" s="74" t="s">
        <v>375</v>
      </c>
      <c r="D43" s="74" t="s">
        <v>291</v>
      </c>
      <c r="E43" s="5" t="s">
        <v>0</v>
      </c>
      <c r="F43" s="5" t="s">
        <v>255</v>
      </c>
      <c r="G43" s="74" t="s">
        <v>287</v>
      </c>
      <c r="H43" s="74" t="s">
        <v>301</v>
      </c>
      <c r="I43" s="9" t="s">
        <v>124</v>
      </c>
      <c r="J43" s="7" t="s">
        <v>54</v>
      </c>
      <c r="K43" s="277"/>
      <c r="L43" s="278"/>
      <c r="M43" s="33" t="s">
        <v>352</v>
      </c>
      <c r="N43" s="33" t="s">
        <v>352</v>
      </c>
      <c r="O43" s="33" t="s">
        <v>352</v>
      </c>
      <c r="P43" s="33" t="s">
        <v>352</v>
      </c>
      <c r="Q43" s="33" t="s">
        <v>352</v>
      </c>
      <c r="R43" s="21" t="s">
        <v>352</v>
      </c>
    </row>
    <row r="44" spans="1:18" ht="42" customHeight="1">
      <c r="A44" s="266"/>
      <c r="B44" s="275"/>
      <c r="C44" s="74" t="s">
        <v>451</v>
      </c>
      <c r="D44" s="74" t="s">
        <v>434</v>
      </c>
      <c r="E44" s="5" t="s">
        <v>347</v>
      </c>
      <c r="F44" s="5" t="s">
        <v>255</v>
      </c>
      <c r="G44" s="74" t="s">
        <v>435</v>
      </c>
      <c r="H44" s="129" t="s">
        <v>453</v>
      </c>
      <c r="I44" s="9" t="s">
        <v>124</v>
      </c>
      <c r="J44" s="7" t="s">
        <v>54</v>
      </c>
      <c r="K44" s="277"/>
      <c r="L44" s="278"/>
      <c r="M44" s="33" t="s">
        <v>352</v>
      </c>
      <c r="N44" s="51" t="s">
        <v>354</v>
      </c>
      <c r="O44" s="33" t="s">
        <v>352</v>
      </c>
      <c r="P44" s="33" t="s">
        <v>352</v>
      </c>
      <c r="Q44" s="33" t="s">
        <v>352</v>
      </c>
      <c r="R44" s="21" t="s">
        <v>352</v>
      </c>
    </row>
    <row r="45" spans="1:18" ht="42" customHeight="1">
      <c r="A45" s="266"/>
      <c r="B45" s="275"/>
      <c r="C45" s="74" t="s">
        <v>452</v>
      </c>
      <c r="D45" s="74" t="s">
        <v>434</v>
      </c>
      <c r="E45" s="5" t="s">
        <v>347</v>
      </c>
      <c r="F45" s="5" t="s">
        <v>255</v>
      </c>
      <c r="G45" s="74" t="s">
        <v>435</v>
      </c>
      <c r="H45" s="129" t="s">
        <v>453</v>
      </c>
      <c r="I45" s="9" t="s">
        <v>124</v>
      </c>
      <c r="J45" s="7" t="s">
        <v>54</v>
      </c>
      <c r="K45" s="277"/>
      <c r="L45" s="278"/>
      <c r="M45" s="33" t="s">
        <v>352</v>
      </c>
      <c r="N45" s="51" t="s">
        <v>354</v>
      </c>
      <c r="O45" s="33" t="s">
        <v>352</v>
      </c>
      <c r="P45" s="33" t="s">
        <v>352</v>
      </c>
      <c r="Q45" s="33" t="s">
        <v>352</v>
      </c>
      <c r="R45" s="21" t="s">
        <v>352</v>
      </c>
    </row>
    <row r="46" spans="1:18" ht="42" customHeight="1">
      <c r="A46" s="266"/>
      <c r="B46" s="275"/>
      <c r="C46" s="74" t="s">
        <v>446</v>
      </c>
      <c r="D46" s="74" t="s">
        <v>434</v>
      </c>
      <c r="E46" s="5" t="s">
        <v>347</v>
      </c>
      <c r="F46" s="5" t="s">
        <v>255</v>
      </c>
      <c r="G46" s="74" t="s">
        <v>287</v>
      </c>
      <c r="H46" s="129" t="s">
        <v>453</v>
      </c>
      <c r="I46" s="9" t="s">
        <v>124</v>
      </c>
      <c r="J46" s="7" t="s">
        <v>54</v>
      </c>
      <c r="K46" s="277"/>
      <c r="L46" s="278"/>
      <c r="M46" s="33" t="s">
        <v>352</v>
      </c>
      <c r="N46" s="51" t="s">
        <v>354</v>
      </c>
      <c r="O46" s="33" t="s">
        <v>352</v>
      </c>
      <c r="P46" s="33" t="s">
        <v>352</v>
      </c>
      <c r="Q46" s="33" t="s">
        <v>352</v>
      </c>
      <c r="R46" s="21" t="s">
        <v>352</v>
      </c>
    </row>
    <row r="47" spans="1:18" ht="42" customHeight="1">
      <c r="A47" s="266"/>
      <c r="B47" s="275"/>
      <c r="C47" s="74" t="s">
        <v>447</v>
      </c>
      <c r="D47" s="74" t="s">
        <v>434</v>
      </c>
      <c r="E47" s="5" t="s">
        <v>347</v>
      </c>
      <c r="F47" s="5" t="s">
        <v>255</v>
      </c>
      <c r="G47" s="74" t="s">
        <v>287</v>
      </c>
      <c r="H47" s="129" t="s">
        <v>453</v>
      </c>
      <c r="I47" s="9" t="s">
        <v>124</v>
      </c>
      <c r="J47" s="7" t="s">
        <v>54</v>
      </c>
      <c r="K47" s="277"/>
      <c r="L47" s="278"/>
      <c r="M47" s="33" t="s">
        <v>352</v>
      </c>
      <c r="N47" s="51" t="s">
        <v>354</v>
      </c>
      <c r="O47" s="33" t="s">
        <v>352</v>
      </c>
      <c r="P47" s="33" t="s">
        <v>352</v>
      </c>
      <c r="Q47" s="33" t="s">
        <v>352</v>
      </c>
      <c r="R47" s="21" t="s">
        <v>352</v>
      </c>
    </row>
    <row r="48" spans="1:18" ht="42" customHeight="1">
      <c r="A48" s="266"/>
      <c r="B48" s="275"/>
      <c r="C48" s="74" t="s">
        <v>448</v>
      </c>
      <c r="D48" s="74" t="s">
        <v>434</v>
      </c>
      <c r="E48" s="5" t="s">
        <v>347</v>
      </c>
      <c r="F48" s="5" t="s">
        <v>255</v>
      </c>
      <c r="G48" s="74" t="s">
        <v>287</v>
      </c>
      <c r="H48" s="129" t="s">
        <v>453</v>
      </c>
      <c r="I48" s="9" t="s">
        <v>124</v>
      </c>
      <c r="J48" s="7" t="s">
        <v>54</v>
      </c>
      <c r="K48" s="277"/>
      <c r="L48" s="278"/>
      <c r="M48" s="33" t="s">
        <v>352</v>
      </c>
      <c r="N48" s="51" t="s">
        <v>354</v>
      </c>
      <c r="O48" s="33" t="s">
        <v>352</v>
      </c>
      <c r="P48" s="33" t="s">
        <v>352</v>
      </c>
      <c r="Q48" s="33" t="s">
        <v>352</v>
      </c>
      <c r="R48" s="21" t="s">
        <v>352</v>
      </c>
    </row>
    <row r="49" spans="1:18" ht="42" customHeight="1">
      <c r="A49" s="266"/>
      <c r="B49" s="275"/>
      <c r="C49" s="74" t="s">
        <v>449</v>
      </c>
      <c r="D49" s="74" t="s">
        <v>434</v>
      </c>
      <c r="E49" s="5" t="s">
        <v>347</v>
      </c>
      <c r="F49" s="5" t="s">
        <v>255</v>
      </c>
      <c r="G49" s="74" t="s">
        <v>436</v>
      </c>
      <c r="H49" s="129" t="s">
        <v>453</v>
      </c>
      <c r="I49" s="9" t="s">
        <v>124</v>
      </c>
      <c r="J49" s="7" t="s">
        <v>54</v>
      </c>
      <c r="K49" s="277"/>
      <c r="L49" s="278"/>
      <c r="M49" s="33" t="s">
        <v>352</v>
      </c>
      <c r="N49" s="51" t="s">
        <v>354</v>
      </c>
      <c r="O49" s="33" t="s">
        <v>352</v>
      </c>
      <c r="P49" s="33" t="s">
        <v>352</v>
      </c>
      <c r="Q49" s="33" t="s">
        <v>352</v>
      </c>
      <c r="R49" s="21" t="s">
        <v>352</v>
      </c>
    </row>
    <row r="50" spans="1:18" ht="24" customHeight="1">
      <c r="A50" s="266">
        <v>5</v>
      </c>
      <c r="B50" s="293" t="s">
        <v>342</v>
      </c>
      <c r="C50" s="71" t="s">
        <v>335</v>
      </c>
      <c r="D50" s="123" t="s">
        <v>336</v>
      </c>
      <c r="E50" s="5" t="s">
        <v>101</v>
      </c>
      <c r="F50" s="5" t="s">
        <v>337</v>
      </c>
      <c r="G50" s="71" t="s">
        <v>338</v>
      </c>
      <c r="H50" s="5" t="s">
        <v>339</v>
      </c>
      <c r="I50" s="5" t="s">
        <v>124</v>
      </c>
      <c r="J50" s="2" t="s">
        <v>54</v>
      </c>
      <c r="K50" s="267" t="s">
        <v>402</v>
      </c>
      <c r="L50" s="278" t="s">
        <v>410</v>
      </c>
      <c r="M50" s="51" t="s">
        <v>354</v>
      </c>
      <c r="N50" s="33" t="s">
        <v>352</v>
      </c>
      <c r="O50" s="33" t="s">
        <v>352</v>
      </c>
      <c r="P50" s="33" t="s">
        <v>352</v>
      </c>
      <c r="Q50" s="33" t="s">
        <v>352</v>
      </c>
      <c r="R50" s="21" t="s">
        <v>352</v>
      </c>
    </row>
    <row r="51" spans="1:18" ht="24" customHeight="1" thickBot="1">
      <c r="A51" s="262"/>
      <c r="B51" s="294"/>
      <c r="C51" s="64" t="s">
        <v>340</v>
      </c>
      <c r="D51" s="67" t="s">
        <v>336</v>
      </c>
      <c r="E51" s="64" t="s">
        <v>101</v>
      </c>
      <c r="F51" s="64" t="s">
        <v>337</v>
      </c>
      <c r="G51" s="64" t="s">
        <v>338</v>
      </c>
      <c r="H51" s="64" t="s">
        <v>341</v>
      </c>
      <c r="I51" s="64" t="s">
        <v>124</v>
      </c>
      <c r="J51" s="65" t="s">
        <v>54</v>
      </c>
      <c r="K51" s="268"/>
      <c r="L51" s="298"/>
      <c r="M51" s="66" t="s">
        <v>352</v>
      </c>
      <c r="N51" s="80" t="s">
        <v>354</v>
      </c>
      <c r="O51" s="66" t="s">
        <v>352</v>
      </c>
      <c r="P51" s="66" t="s">
        <v>352</v>
      </c>
      <c r="Q51" s="66" t="s">
        <v>352</v>
      </c>
      <c r="R51" s="84" t="s">
        <v>352</v>
      </c>
    </row>
    <row r="52" spans="1:18" ht="56.25" customHeight="1" thickBot="1">
      <c r="A52" s="86" t="s">
        <v>16</v>
      </c>
      <c r="B52" s="117" t="s">
        <v>60</v>
      </c>
      <c r="C52" s="118" t="s">
        <v>10</v>
      </c>
      <c r="D52" s="118" t="s">
        <v>61</v>
      </c>
      <c r="E52" s="87" t="s">
        <v>186</v>
      </c>
      <c r="F52" s="118" t="s">
        <v>17</v>
      </c>
      <c r="G52" s="118" t="s">
        <v>62</v>
      </c>
      <c r="H52" s="119" t="s">
        <v>187</v>
      </c>
      <c r="I52" s="88" t="s">
        <v>123</v>
      </c>
      <c r="J52" s="120" t="s">
        <v>71</v>
      </c>
      <c r="K52" s="89" t="s">
        <v>63</v>
      </c>
      <c r="L52" s="120" t="s">
        <v>69</v>
      </c>
      <c r="M52" s="121" t="s">
        <v>413</v>
      </c>
      <c r="N52" s="121" t="s">
        <v>414</v>
      </c>
      <c r="O52" s="121" t="s">
        <v>415</v>
      </c>
      <c r="P52" s="121" t="s">
        <v>416</v>
      </c>
      <c r="Q52" s="121" t="s">
        <v>417</v>
      </c>
      <c r="R52" s="90" t="s">
        <v>418</v>
      </c>
    </row>
    <row r="53" spans="1:18" ht="74.25" customHeight="1">
      <c r="A53" s="246">
        <v>6</v>
      </c>
      <c r="B53" s="253" t="s">
        <v>149</v>
      </c>
      <c r="C53" s="15" t="s">
        <v>50</v>
      </c>
      <c r="D53" s="14" t="s">
        <v>161</v>
      </c>
      <c r="E53" s="247" t="s">
        <v>18</v>
      </c>
      <c r="F53" s="15" t="s">
        <v>48</v>
      </c>
      <c r="G53" s="15" t="s">
        <v>49</v>
      </c>
      <c r="H53" s="254">
        <v>41317542</v>
      </c>
      <c r="I53" s="16" t="s">
        <v>124</v>
      </c>
      <c r="J53" s="247" t="s">
        <v>54</v>
      </c>
      <c r="K53" s="247" t="s">
        <v>68</v>
      </c>
      <c r="L53" s="251" t="s">
        <v>405</v>
      </c>
      <c r="M53" s="34" t="s">
        <v>352</v>
      </c>
      <c r="N53" s="255" t="s">
        <v>354</v>
      </c>
      <c r="O53" s="34" t="s">
        <v>352</v>
      </c>
      <c r="P53" s="34" t="s">
        <v>352</v>
      </c>
      <c r="Q53" s="34" t="s">
        <v>352</v>
      </c>
      <c r="R53" s="24" t="s">
        <v>352</v>
      </c>
    </row>
    <row r="54" spans="1:18" ht="74.25" customHeight="1">
      <c r="A54" s="262">
        <v>7</v>
      </c>
      <c r="B54" s="264" t="s">
        <v>511</v>
      </c>
      <c r="C54" s="252" t="s">
        <v>303</v>
      </c>
      <c r="D54" s="123" t="s">
        <v>159</v>
      </c>
      <c r="E54" s="72" t="s">
        <v>70</v>
      </c>
      <c r="F54" s="71" t="s">
        <v>219</v>
      </c>
      <c r="G54" s="71" t="s">
        <v>304</v>
      </c>
      <c r="H54" s="125" t="s">
        <v>305</v>
      </c>
      <c r="I54" s="73" t="s">
        <v>124</v>
      </c>
      <c r="J54" s="72" t="s">
        <v>54</v>
      </c>
      <c r="K54" s="258" t="s">
        <v>507</v>
      </c>
      <c r="L54" s="260" t="s">
        <v>508</v>
      </c>
      <c r="M54" s="36" t="s">
        <v>352</v>
      </c>
      <c r="N54" s="36" t="s">
        <v>352</v>
      </c>
      <c r="O54" s="36" t="s">
        <v>352</v>
      </c>
      <c r="P54" s="36" t="s">
        <v>352</v>
      </c>
      <c r="Q54" s="36" t="s">
        <v>352</v>
      </c>
      <c r="R54" s="22" t="s">
        <v>352</v>
      </c>
    </row>
    <row r="55" spans="1:18" ht="74.25" customHeight="1">
      <c r="A55" s="263"/>
      <c r="B55" s="265"/>
      <c r="C55" s="191" t="s">
        <v>473</v>
      </c>
      <c r="D55" s="123" t="s">
        <v>161</v>
      </c>
      <c r="E55" s="72" t="s">
        <v>18</v>
      </c>
      <c r="F55" s="192" t="s">
        <v>474</v>
      </c>
      <c r="G55" s="193" t="s">
        <v>475</v>
      </c>
      <c r="H55" s="194" t="s">
        <v>475</v>
      </c>
      <c r="I55" s="73" t="s">
        <v>124</v>
      </c>
      <c r="J55" s="72" t="s">
        <v>54</v>
      </c>
      <c r="K55" s="259"/>
      <c r="L55" s="261"/>
      <c r="M55" s="189" t="s">
        <v>354</v>
      </c>
      <c r="N55" s="189" t="s">
        <v>354</v>
      </c>
      <c r="O55" s="33" t="s">
        <v>352</v>
      </c>
      <c r="P55" s="33" t="s">
        <v>352</v>
      </c>
      <c r="Q55" s="33" t="s">
        <v>352</v>
      </c>
      <c r="R55" s="21" t="s">
        <v>352</v>
      </c>
    </row>
    <row r="56" spans="1:18" ht="30" customHeight="1">
      <c r="A56" s="266">
        <v>8</v>
      </c>
      <c r="B56" s="307" t="s">
        <v>145</v>
      </c>
      <c r="C56" s="271" t="s">
        <v>11</v>
      </c>
      <c r="D56" s="272" t="s">
        <v>172</v>
      </c>
      <c r="E56" s="271" t="s">
        <v>18</v>
      </c>
      <c r="F56" s="271" t="s">
        <v>22</v>
      </c>
      <c r="G56" s="282" t="s">
        <v>58</v>
      </c>
      <c r="H56" s="269">
        <v>5700323115488</v>
      </c>
      <c r="I56" s="269" t="s">
        <v>124</v>
      </c>
      <c r="J56" s="270" t="s">
        <v>54</v>
      </c>
      <c r="K56" s="267" t="s">
        <v>66</v>
      </c>
      <c r="L56" s="278" t="s">
        <v>406</v>
      </c>
      <c r="M56" s="280" t="s">
        <v>352</v>
      </c>
      <c r="N56" s="281" t="s">
        <v>354</v>
      </c>
      <c r="O56" s="280" t="s">
        <v>352</v>
      </c>
      <c r="P56" s="280" t="s">
        <v>352</v>
      </c>
      <c r="Q56" s="280" t="s">
        <v>352</v>
      </c>
      <c r="R56" s="279" t="s">
        <v>352</v>
      </c>
    </row>
    <row r="57" spans="1:18" ht="30" customHeight="1">
      <c r="A57" s="266"/>
      <c r="B57" s="307"/>
      <c r="C57" s="271"/>
      <c r="D57" s="272"/>
      <c r="E57" s="271"/>
      <c r="F57" s="271"/>
      <c r="G57" s="282"/>
      <c r="H57" s="269"/>
      <c r="I57" s="269"/>
      <c r="J57" s="270"/>
      <c r="K57" s="267"/>
      <c r="L57" s="278"/>
      <c r="M57" s="280"/>
      <c r="N57" s="281"/>
      <c r="O57" s="280"/>
      <c r="P57" s="280"/>
      <c r="Q57" s="280"/>
      <c r="R57" s="279"/>
    </row>
    <row r="58" spans="1:18" ht="30" customHeight="1">
      <c r="A58" s="266"/>
      <c r="B58" s="307"/>
      <c r="C58" s="271" t="s">
        <v>105</v>
      </c>
      <c r="D58" s="272" t="s">
        <v>165</v>
      </c>
      <c r="E58" s="271" t="s">
        <v>18</v>
      </c>
      <c r="F58" s="271" t="s">
        <v>22</v>
      </c>
      <c r="G58" s="282" t="s">
        <v>106</v>
      </c>
      <c r="H58" s="269">
        <v>5700323115487</v>
      </c>
      <c r="I58" s="269" t="s">
        <v>124</v>
      </c>
      <c r="J58" s="270" t="s">
        <v>57</v>
      </c>
      <c r="K58" s="267"/>
      <c r="L58" s="278"/>
      <c r="M58" s="280" t="s">
        <v>352</v>
      </c>
      <c r="N58" s="281" t="s">
        <v>354</v>
      </c>
      <c r="O58" s="281" t="s">
        <v>354</v>
      </c>
      <c r="P58" s="280" t="s">
        <v>352</v>
      </c>
      <c r="Q58" s="281" t="s">
        <v>354</v>
      </c>
      <c r="R58" s="279" t="s">
        <v>352</v>
      </c>
    </row>
    <row r="59" spans="1:18" ht="30" customHeight="1">
      <c r="A59" s="266"/>
      <c r="B59" s="307"/>
      <c r="C59" s="271"/>
      <c r="D59" s="272"/>
      <c r="E59" s="271"/>
      <c r="F59" s="271"/>
      <c r="G59" s="282"/>
      <c r="H59" s="269"/>
      <c r="I59" s="269"/>
      <c r="J59" s="270"/>
      <c r="K59" s="267"/>
      <c r="L59" s="278"/>
      <c r="M59" s="280"/>
      <c r="N59" s="281"/>
      <c r="O59" s="281"/>
      <c r="P59" s="280"/>
      <c r="Q59" s="281"/>
      <c r="R59" s="279"/>
    </row>
    <row r="60" spans="1:18" ht="30" customHeight="1">
      <c r="A60" s="266"/>
      <c r="B60" s="307"/>
      <c r="C60" s="271" t="s">
        <v>107</v>
      </c>
      <c r="D60" s="272" t="s">
        <v>166</v>
      </c>
      <c r="E60" s="271" t="s">
        <v>18</v>
      </c>
      <c r="F60" s="271" t="s">
        <v>22</v>
      </c>
      <c r="G60" s="282" t="s">
        <v>106</v>
      </c>
      <c r="H60" s="269">
        <v>5700323115485</v>
      </c>
      <c r="I60" s="269" t="s">
        <v>124</v>
      </c>
      <c r="J60" s="270" t="s">
        <v>57</v>
      </c>
      <c r="K60" s="267"/>
      <c r="L60" s="278"/>
      <c r="M60" s="280" t="s">
        <v>352</v>
      </c>
      <c r="N60" s="281" t="s">
        <v>354</v>
      </c>
      <c r="O60" s="281" t="s">
        <v>354</v>
      </c>
      <c r="P60" s="280" t="s">
        <v>352</v>
      </c>
      <c r="Q60" s="281" t="s">
        <v>354</v>
      </c>
      <c r="R60" s="279" t="s">
        <v>352</v>
      </c>
    </row>
    <row r="61" spans="1:18" ht="30" customHeight="1">
      <c r="A61" s="266"/>
      <c r="B61" s="307"/>
      <c r="C61" s="271"/>
      <c r="D61" s="272"/>
      <c r="E61" s="271"/>
      <c r="F61" s="271"/>
      <c r="G61" s="282"/>
      <c r="H61" s="269"/>
      <c r="I61" s="269"/>
      <c r="J61" s="270"/>
      <c r="K61" s="267"/>
      <c r="L61" s="278"/>
      <c r="M61" s="280"/>
      <c r="N61" s="281"/>
      <c r="O61" s="281"/>
      <c r="P61" s="280"/>
      <c r="Q61" s="281"/>
      <c r="R61" s="279"/>
    </row>
    <row r="62" spans="1:18" ht="30" customHeight="1">
      <c r="A62" s="266"/>
      <c r="B62" s="307"/>
      <c r="C62" s="271" t="s">
        <v>108</v>
      </c>
      <c r="D62" s="272" t="s">
        <v>167</v>
      </c>
      <c r="E62" s="271" t="s">
        <v>18</v>
      </c>
      <c r="F62" s="271" t="s">
        <v>22</v>
      </c>
      <c r="G62" s="282" t="s">
        <v>106</v>
      </c>
      <c r="H62" s="269">
        <v>5700323115486</v>
      </c>
      <c r="I62" s="269" t="s">
        <v>124</v>
      </c>
      <c r="J62" s="270" t="s">
        <v>57</v>
      </c>
      <c r="K62" s="267"/>
      <c r="L62" s="278"/>
      <c r="M62" s="280" t="s">
        <v>352</v>
      </c>
      <c r="N62" s="281" t="s">
        <v>354</v>
      </c>
      <c r="O62" s="281" t="s">
        <v>354</v>
      </c>
      <c r="P62" s="280" t="s">
        <v>352</v>
      </c>
      <c r="Q62" s="281" t="s">
        <v>354</v>
      </c>
      <c r="R62" s="279" t="s">
        <v>352</v>
      </c>
    </row>
    <row r="63" spans="1:18" ht="30" customHeight="1">
      <c r="A63" s="266"/>
      <c r="B63" s="307"/>
      <c r="C63" s="271"/>
      <c r="D63" s="272"/>
      <c r="E63" s="271"/>
      <c r="F63" s="271"/>
      <c r="G63" s="282"/>
      <c r="H63" s="269"/>
      <c r="I63" s="269"/>
      <c r="J63" s="270"/>
      <c r="K63" s="267"/>
      <c r="L63" s="278"/>
      <c r="M63" s="280"/>
      <c r="N63" s="281"/>
      <c r="O63" s="281"/>
      <c r="P63" s="280"/>
      <c r="Q63" s="281"/>
      <c r="R63" s="279"/>
    </row>
    <row r="64" spans="1:18" ht="30" customHeight="1">
      <c r="A64" s="266"/>
      <c r="B64" s="307"/>
      <c r="C64" s="271" t="s">
        <v>109</v>
      </c>
      <c r="D64" s="272" t="s">
        <v>168</v>
      </c>
      <c r="E64" s="271" t="s">
        <v>18</v>
      </c>
      <c r="F64" s="271" t="s">
        <v>22</v>
      </c>
      <c r="G64" s="282" t="s">
        <v>106</v>
      </c>
      <c r="H64" s="269">
        <v>5700323115483</v>
      </c>
      <c r="I64" s="269" t="s">
        <v>124</v>
      </c>
      <c r="J64" s="270" t="s">
        <v>57</v>
      </c>
      <c r="K64" s="267"/>
      <c r="L64" s="278"/>
      <c r="M64" s="280" t="s">
        <v>352</v>
      </c>
      <c r="N64" s="281" t="s">
        <v>354</v>
      </c>
      <c r="O64" s="281" t="s">
        <v>354</v>
      </c>
      <c r="P64" s="280" t="s">
        <v>352</v>
      </c>
      <c r="Q64" s="281" t="s">
        <v>354</v>
      </c>
      <c r="R64" s="279" t="s">
        <v>352</v>
      </c>
    </row>
    <row r="65" spans="1:18" ht="30" customHeight="1">
      <c r="A65" s="266"/>
      <c r="B65" s="307"/>
      <c r="C65" s="271"/>
      <c r="D65" s="272"/>
      <c r="E65" s="271"/>
      <c r="F65" s="271"/>
      <c r="G65" s="282"/>
      <c r="H65" s="269"/>
      <c r="I65" s="269"/>
      <c r="J65" s="270"/>
      <c r="K65" s="267"/>
      <c r="L65" s="278"/>
      <c r="M65" s="280"/>
      <c r="N65" s="281"/>
      <c r="O65" s="281"/>
      <c r="P65" s="280"/>
      <c r="Q65" s="281"/>
      <c r="R65" s="279"/>
    </row>
    <row r="66" spans="1:18" ht="30" customHeight="1">
      <c r="A66" s="266"/>
      <c r="B66" s="307"/>
      <c r="C66" s="271" t="s">
        <v>110</v>
      </c>
      <c r="D66" s="272" t="s">
        <v>169</v>
      </c>
      <c r="E66" s="271" t="s">
        <v>18</v>
      </c>
      <c r="F66" s="271" t="s">
        <v>22</v>
      </c>
      <c r="G66" s="282" t="s">
        <v>106</v>
      </c>
      <c r="H66" s="269">
        <v>5700323115482</v>
      </c>
      <c r="I66" s="269" t="s">
        <v>124</v>
      </c>
      <c r="J66" s="270" t="s">
        <v>57</v>
      </c>
      <c r="K66" s="267"/>
      <c r="L66" s="278"/>
      <c r="M66" s="280" t="s">
        <v>352</v>
      </c>
      <c r="N66" s="281" t="s">
        <v>354</v>
      </c>
      <c r="O66" s="281" t="s">
        <v>354</v>
      </c>
      <c r="P66" s="280" t="s">
        <v>352</v>
      </c>
      <c r="Q66" s="281" t="s">
        <v>354</v>
      </c>
      <c r="R66" s="279" t="s">
        <v>352</v>
      </c>
    </row>
    <row r="67" spans="1:18" ht="30" customHeight="1">
      <c r="A67" s="266"/>
      <c r="B67" s="307"/>
      <c r="C67" s="271"/>
      <c r="D67" s="272"/>
      <c r="E67" s="271"/>
      <c r="F67" s="271"/>
      <c r="G67" s="282"/>
      <c r="H67" s="269"/>
      <c r="I67" s="269"/>
      <c r="J67" s="270"/>
      <c r="K67" s="267"/>
      <c r="L67" s="278"/>
      <c r="M67" s="280"/>
      <c r="N67" s="281"/>
      <c r="O67" s="281"/>
      <c r="P67" s="280"/>
      <c r="Q67" s="281"/>
      <c r="R67" s="279"/>
    </row>
    <row r="68" spans="1:18" ht="30" customHeight="1">
      <c r="A68" s="266"/>
      <c r="B68" s="307"/>
      <c r="C68" s="271" t="s">
        <v>111</v>
      </c>
      <c r="D68" s="272" t="s">
        <v>170</v>
      </c>
      <c r="E68" s="271" t="s">
        <v>18</v>
      </c>
      <c r="F68" s="271" t="s">
        <v>22</v>
      </c>
      <c r="G68" s="282" t="s">
        <v>106</v>
      </c>
      <c r="H68" s="269">
        <v>5700323115484</v>
      </c>
      <c r="I68" s="269" t="s">
        <v>124</v>
      </c>
      <c r="J68" s="270" t="s">
        <v>57</v>
      </c>
      <c r="K68" s="267"/>
      <c r="L68" s="278"/>
      <c r="M68" s="280" t="s">
        <v>352</v>
      </c>
      <c r="N68" s="281" t="s">
        <v>354</v>
      </c>
      <c r="O68" s="281" t="s">
        <v>354</v>
      </c>
      <c r="P68" s="280" t="s">
        <v>352</v>
      </c>
      <c r="Q68" s="281" t="s">
        <v>354</v>
      </c>
      <c r="R68" s="279" t="s">
        <v>352</v>
      </c>
    </row>
    <row r="69" spans="1:18" ht="30" customHeight="1">
      <c r="A69" s="266"/>
      <c r="B69" s="307"/>
      <c r="C69" s="271"/>
      <c r="D69" s="272"/>
      <c r="E69" s="271"/>
      <c r="F69" s="271"/>
      <c r="G69" s="282"/>
      <c r="H69" s="269"/>
      <c r="I69" s="269"/>
      <c r="J69" s="270"/>
      <c r="K69" s="267"/>
      <c r="L69" s="278"/>
      <c r="M69" s="280"/>
      <c r="N69" s="281"/>
      <c r="O69" s="281"/>
      <c r="P69" s="280"/>
      <c r="Q69" s="281"/>
      <c r="R69" s="279"/>
    </row>
    <row r="70" spans="1:18" ht="30" customHeight="1">
      <c r="A70" s="266"/>
      <c r="B70" s="307"/>
      <c r="C70" s="271" t="s">
        <v>112</v>
      </c>
      <c r="D70" s="272" t="s">
        <v>171</v>
      </c>
      <c r="E70" s="271" t="s">
        <v>18</v>
      </c>
      <c r="F70" s="271" t="s">
        <v>22</v>
      </c>
      <c r="G70" s="282" t="s">
        <v>106</v>
      </c>
      <c r="H70" s="269">
        <v>5700323115481</v>
      </c>
      <c r="I70" s="269" t="s">
        <v>124</v>
      </c>
      <c r="J70" s="270" t="s">
        <v>57</v>
      </c>
      <c r="K70" s="267"/>
      <c r="L70" s="278"/>
      <c r="M70" s="280" t="s">
        <v>352</v>
      </c>
      <c r="N70" s="281" t="s">
        <v>354</v>
      </c>
      <c r="O70" s="281" t="s">
        <v>354</v>
      </c>
      <c r="P70" s="280" t="s">
        <v>352</v>
      </c>
      <c r="Q70" s="281" t="s">
        <v>354</v>
      </c>
      <c r="R70" s="279" t="s">
        <v>352</v>
      </c>
    </row>
    <row r="71" spans="1:18" ht="30" customHeight="1">
      <c r="A71" s="266"/>
      <c r="B71" s="307"/>
      <c r="C71" s="271"/>
      <c r="D71" s="272"/>
      <c r="E71" s="271"/>
      <c r="F71" s="271"/>
      <c r="G71" s="282"/>
      <c r="H71" s="269"/>
      <c r="I71" s="269"/>
      <c r="J71" s="270"/>
      <c r="K71" s="267"/>
      <c r="L71" s="278"/>
      <c r="M71" s="280"/>
      <c r="N71" s="281"/>
      <c r="O71" s="281"/>
      <c r="P71" s="280"/>
      <c r="Q71" s="281"/>
      <c r="R71" s="279"/>
    </row>
    <row r="72" spans="1:18" ht="30" customHeight="1">
      <c r="A72" s="266"/>
      <c r="B72" s="307"/>
      <c r="C72" s="5" t="s">
        <v>311</v>
      </c>
      <c r="D72" s="13" t="s">
        <v>312</v>
      </c>
      <c r="E72" s="13" t="s">
        <v>75</v>
      </c>
      <c r="F72" s="13" t="s">
        <v>313</v>
      </c>
      <c r="G72" s="13" t="s">
        <v>314</v>
      </c>
      <c r="H72" s="38" t="s">
        <v>315</v>
      </c>
      <c r="I72" s="10" t="s">
        <v>124</v>
      </c>
      <c r="J72" s="2" t="s">
        <v>54</v>
      </c>
      <c r="K72" s="267"/>
      <c r="L72" s="278"/>
      <c r="M72" s="33" t="s">
        <v>352</v>
      </c>
      <c r="N72" s="33" t="s">
        <v>352</v>
      </c>
      <c r="O72" s="33" t="s">
        <v>352</v>
      </c>
      <c r="P72" s="33" t="s">
        <v>352</v>
      </c>
      <c r="Q72" s="33" t="s">
        <v>352</v>
      </c>
      <c r="R72" s="21" t="s">
        <v>352</v>
      </c>
    </row>
    <row r="73" spans="1:18" ht="75" customHeight="1">
      <c r="A73" s="266"/>
      <c r="B73" s="307"/>
      <c r="C73" s="5" t="s">
        <v>76</v>
      </c>
      <c r="D73" s="13" t="s">
        <v>174</v>
      </c>
      <c r="E73" s="13" t="s">
        <v>75</v>
      </c>
      <c r="F73" s="13" t="s">
        <v>84</v>
      </c>
      <c r="G73" s="13" t="s">
        <v>88</v>
      </c>
      <c r="H73" s="13" t="s">
        <v>93</v>
      </c>
      <c r="I73" s="10" t="s">
        <v>124</v>
      </c>
      <c r="J73" s="2" t="s">
        <v>54</v>
      </c>
      <c r="K73" s="267"/>
      <c r="L73" s="278"/>
      <c r="M73" s="33" t="s">
        <v>352</v>
      </c>
      <c r="N73" s="33" t="s">
        <v>352</v>
      </c>
      <c r="O73" s="33" t="s">
        <v>352</v>
      </c>
      <c r="P73" s="33" t="s">
        <v>352</v>
      </c>
      <c r="Q73" s="33" t="s">
        <v>352</v>
      </c>
      <c r="R73" s="21" t="s">
        <v>352</v>
      </c>
    </row>
    <row r="74" spans="1:18" ht="60.75" customHeight="1">
      <c r="A74" s="77">
        <v>9</v>
      </c>
      <c r="B74" s="61" t="s">
        <v>150</v>
      </c>
      <c r="C74" s="5" t="s">
        <v>13</v>
      </c>
      <c r="D74" s="6" t="s">
        <v>161</v>
      </c>
      <c r="E74" s="2" t="s">
        <v>18</v>
      </c>
      <c r="F74" s="5" t="s">
        <v>55</v>
      </c>
      <c r="G74" s="5" t="s">
        <v>56</v>
      </c>
      <c r="H74" s="5">
        <v>21400187</v>
      </c>
      <c r="I74" s="10" t="s">
        <v>124</v>
      </c>
      <c r="J74" s="7" t="s">
        <v>54</v>
      </c>
      <c r="K74" s="2" t="s">
        <v>66</v>
      </c>
      <c r="L74" s="11" t="s">
        <v>407</v>
      </c>
      <c r="M74" s="33" t="s">
        <v>352</v>
      </c>
      <c r="N74" s="51" t="s">
        <v>354</v>
      </c>
      <c r="O74" s="33" t="s">
        <v>352</v>
      </c>
      <c r="P74" s="33" t="s">
        <v>352</v>
      </c>
      <c r="Q74" s="33" t="s">
        <v>352</v>
      </c>
      <c r="R74" s="21" t="s">
        <v>352</v>
      </c>
    </row>
    <row r="75" spans="1:18" ht="69" customHeight="1">
      <c r="A75" s="266">
        <v>10</v>
      </c>
      <c r="B75" s="275" t="s">
        <v>455</v>
      </c>
      <c r="C75" s="5" t="s">
        <v>319</v>
      </c>
      <c r="D75" s="6" t="s">
        <v>156</v>
      </c>
      <c r="E75" s="2" t="s">
        <v>101</v>
      </c>
      <c r="F75" s="5" t="s">
        <v>103</v>
      </c>
      <c r="G75" s="114" t="s">
        <v>320</v>
      </c>
      <c r="H75" s="115" t="s">
        <v>321</v>
      </c>
      <c r="I75" s="10" t="s">
        <v>124</v>
      </c>
      <c r="J75" s="2" t="s">
        <v>54</v>
      </c>
      <c r="K75" s="277" t="s">
        <v>66</v>
      </c>
      <c r="L75" s="278" t="s">
        <v>407</v>
      </c>
      <c r="M75" s="33" t="s">
        <v>352</v>
      </c>
      <c r="N75" s="33" t="s">
        <v>352</v>
      </c>
      <c r="O75" s="33" t="s">
        <v>352</v>
      </c>
      <c r="P75" s="33" t="s">
        <v>352</v>
      </c>
      <c r="Q75" s="33" t="s">
        <v>352</v>
      </c>
      <c r="R75" s="21" t="s">
        <v>352</v>
      </c>
    </row>
    <row r="76" spans="1:18" ht="69" customHeight="1">
      <c r="A76" s="266"/>
      <c r="B76" s="275"/>
      <c r="C76" s="30" t="s">
        <v>322</v>
      </c>
      <c r="D76" s="6" t="s">
        <v>323</v>
      </c>
      <c r="E76" s="2" t="s">
        <v>101</v>
      </c>
      <c r="F76" s="5" t="s">
        <v>103</v>
      </c>
      <c r="G76" s="5" t="s">
        <v>104</v>
      </c>
      <c r="H76" s="8" t="s">
        <v>324</v>
      </c>
      <c r="I76" s="10" t="s">
        <v>124</v>
      </c>
      <c r="J76" s="2" t="s">
        <v>54</v>
      </c>
      <c r="K76" s="277"/>
      <c r="L76" s="278"/>
      <c r="M76" s="33" t="s">
        <v>352</v>
      </c>
      <c r="N76" s="33" t="s">
        <v>352</v>
      </c>
      <c r="O76" s="33" t="s">
        <v>352</v>
      </c>
      <c r="P76" s="33" t="s">
        <v>352</v>
      </c>
      <c r="Q76" s="33" t="s">
        <v>352</v>
      </c>
      <c r="R76" s="21" t="s">
        <v>352</v>
      </c>
    </row>
    <row r="77" spans="1:18" ht="67.5" customHeight="1">
      <c r="A77" s="266"/>
      <c r="B77" s="275"/>
      <c r="C77" s="5" t="s">
        <v>102</v>
      </c>
      <c r="D77" s="6" t="s">
        <v>157</v>
      </c>
      <c r="E77" s="2" t="s">
        <v>101</v>
      </c>
      <c r="F77" s="5" t="s">
        <v>103</v>
      </c>
      <c r="G77" s="5" t="s">
        <v>104</v>
      </c>
      <c r="H77" s="5">
        <v>37905135</v>
      </c>
      <c r="I77" s="10" t="s">
        <v>124</v>
      </c>
      <c r="J77" s="2" t="s">
        <v>54</v>
      </c>
      <c r="K77" s="277"/>
      <c r="L77" s="278"/>
      <c r="M77" s="33" t="s">
        <v>352</v>
      </c>
      <c r="N77" s="33" t="s">
        <v>352</v>
      </c>
      <c r="O77" s="33" t="s">
        <v>352</v>
      </c>
      <c r="P77" s="33" t="s">
        <v>352</v>
      </c>
      <c r="Q77" s="33" t="s">
        <v>352</v>
      </c>
      <c r="R77" s="21" t="s">
        <v>352</v>
      </c>
    </row>
    <row r="78" spans="1:18" ht="33" customHeight="1">
      <c r="A78" s="266"/>
      <c r="B78" s="275"/>
      <c r="C78" s="5">
        <v>1089951</v>
      </c>
      <c r="D78" s="6" t="s">
        <v>173</v>
      </c>
      <c r="E78" s="2" t="s">
        <v>101</v>
      </c>
      <c r="F78" s="5" t="s">
        <v>24</v>
      </c>
      <c r="G78" s="5" t="s">
        <v>64</v>
      </c>
      <c r="H78" s="5">
        <v>8731272773</v>
      </c>
      <c r="I78" s="10" t="s">
        <v>124</v>
      </c>
      <c r="J78" s="2" t="s">
        <v>54</v>
      </c>
      <c r="K78" s="277"/>
      <c r="L78" s="278"/>
      <c r="M78" s="33" t="s">
        <v>352</v>
      </c>
      <c r="N78" s="33" t="s">
        <v>352</v>
      </c>
      <c r="O78" s="33" t="s">
        <v>352</v>
      </c>
      <c r="P78" s="33" t="s">
        <v>352</v>
      </c>
      <c r="Q78" s="33" t="s">
        <v>352</v>
      </c>
      <c r="R78" s="21" t="s">
        <v>352</v>
      </c>
    </row>
    <row r="79" spans="1:18" ht="64.5" customHeight="1">
      <c r="A79" s="266">
        <v>11</v>
      </c>
      <c r="B79" s="300" t="s">
        <v>151</v>
      </c>
      <c r="C79" s="6" t="s">
        <v>327</v>
      </c>
      <c r="D79" s="32" t="s">
        <v>328</v>
      </c>
      <c r="E79" s="32" t="s">
        <v>75</v>
      </c>
      <c r="F79" s="32" t="s">
        <v>329</v>
      </c>
      <c r="G79" s="32" t="s">
        <v>330</v>
      </c>
      <c r="H79" s="32">
        <v>379514</v>
      </c>
      <c r="I79" s="116" t="s">
        <v>124</v>
      </c>
      <c r="J79" s="37" t="s">
        <v>54</v>
      </c>
      <c r="K79" s="273" t="s">
        <v>66</v>
      </c>
      <c r="L79" s="274" t="s">
        <v>407</v>
      </c>
      <c r="M79" s="33" t="s">
        <v>352</v>
      </c>
      <c r="N79" s="33" t="s">
        <v>352</v>
      </c>
      <c r="O79" s="33" t="s">
        <v>352</v>
      </c>
      <c r="P79" s="33" t="s">
        <v>352</v>
      </c>
      <c r="Q79" s="33" t="s">
        <v>352</v>
      </c>
      <c r="R79" s="21" t="s">
        <v>352</v>
      </c>
    </row>
    <row r="80" spans="1:18" ht="64.5" customHeight="1">
      <c r="A80" s="266"/>
      <c r="B80" s="300"/>
      <c r="C80" s="5" t="s">
        <v>331</v>
      </c>
      <c r="D80" s="32" t="s">
        <v>328</v>
      </c>
      <c r="E80" s="32" t="s">
        <v>75</v>
      </c>
      <c r="F80" s="32" t="s">
        <v>329</v>
      </c>
      <c r="G80" s="32" t="s">
        <v>330</v>
      </c>
      <c r="H80" s="32">
        <v>379514</v>
      </c>
      <c r="I80" s="116" t="s">
        <v>124</v>
      </c>
      <c r="J80" s="37" t="s">
        <v>54</v>
      </c>
      <c r="K80" s="273"/>
      <c r="L80" s="274"/>
      <c r="M80" s="33" t="s">
        <v>352</v>
      </c>
      <c r="N80" s="33" t="s">
        <v>352</v>
      </c>
      <c r="O80" s="33" t="s">
        <v>352</v>
      </c>
      <c r="P80" s="33" t="s">
        <v>352</v>
      </c>
      <c r="Q80" s="33" t="s">
        <v>352</v>
      </c>
      <c r="R80" s="21" t="s">
        <v>352</v>
      </c>
    </row>
    <row r="81" spans="1:18" ht="24" customHeight="1">
      <c r="A81" s="266">
        <v>12</v>
      </c>
      <c r="B81" s="300" t="s">
        <v>358</v>
      </c>
      <c r="C81" s="5" t="s">
        <v>29</v>
      </c>
      <c r="D81" s="5" t="s">
        <v>189</v>
      </c>
      <c r="E81" s="2" t="s">
        <v>0</v>
      </c>
      <c r="F81" s="5" t="s">
        <v>25</v>
      </c>
      <c r="G81" s="5" t="s">
        <v>28</v>
      </c>
      <c r="H81" s="9" t="s">
        <v>30</v>
      </c>
      <c r="I81" s="10" t="s">
        <v>124</v>
      </c>
      <c r="J81" s="2" t="s">
        <v>57</v>
      </c>
      <c r="K81" s="267" t="s">
        <v>67</v>
      </c>
      <c r="L81" s="278" t="s">
        <v>362</v>
      </c>
      <c r="M81" s="51" t="s">
        <v>354</v>
      </c>
      <c r="N81" s="51" t="s">
        <v>354</v>
      </c>
      <c r="O81" s="33" t="s">
        <v>352</v>
      </c>
      <c r="P81" s="51" t="s">
        <v>354</v>
      </c>
      <c r="Q81" s="33" t="s">
        <v>352</v>
      </c>
      <c r="R81" s="82" t="s">
        <v>354</v>
      </c>
    </row>
    <row r="82" spans="1:18" ht="24" customHeight="1">
      <c r="A82" s="266"/>
      <c r="B82" s="300"/>
      <c r="C82" s="5" t="s">
        <v>32</v>
      </c>
      <c r="D82" s="5" t="s">
        <v>189</v>
      </c>
      <c r="E82" s="2" t="s">
        <v>0</v>
      </c>
      <c r="F82" s="5" t="s">
        <v>25</v>
      </c>
      <c r="G82" s="5" t="s">
        <v>28</v>
      </c>
      <c r="H82" s="9" t="s">
        <v>33</v>
      </c>
      <c r="I82" s="10" t="s">
        <v>124</v>
      </c>
      <c r="J82" s="2" t="s">
        <v>57</v>
      </c>
      <c r="K82" s="267"/>
      <c r="L82" s="278"/>
      <c r="M82" s="51" t="s">
        <v>354</v>
      </c>
      <c r="N82" s="51" t="s">
        <v>354</v>
      </c>
      <c r="O82" s="33" t="s">
        <v>352</v>
      </c>
      <c r="P82" s="51" t="s">
        <v>354</v>
      </c>
      <c r="Q82" s="33" t="s">
        <v>352</v>
      </c>
      <c r="R82" s="82" t="s">
        <v>354</v>
      </c>
    </row>
    <row r="83" spans="1:18" ht="24" customHeight="1">
      <c r="A83" s="266"/>
      <c r="B83" s="300"/>
      <c r="C83" s="5" t="s">
        <v>34</v>
      </c>
      <c r="D83" s="5" t="s">
        <v>190</v>
      </c>
      <c r="E83" s="2" t="s">
        <v>0</v>
      </c>
      <c r="F83" s="5" t="s">
        <v>25</v>
      </c>
      <c r="G83" s="5" t="s">
        <v>31</v>
      </c>
      <c r="H83" s="9" t="s">
        <v>35</v>
      </c>
      <c r="I83" s="10" t="s">
        <v>124</v>
      </c>
      <c r="J83" s="2" t="s">
        <v>57</v>
      </c>
      <c r="K83" s="267"/>
      <c r="L83" s="278"/>
      <c r="M83" s="51" t="s">
        <v>354</v>
      </c>
      <c r="N83" s="51" t="s">
        <v>354</v>
      </c>
      <c r="O83" s="33" t="s">
        <v>352</v>
      </c>
      <c r="P83" s="51" t="s">
        <v>354</v>
      </c>
      <c r="Q83" s="33" t="s">
        <v>352</v>
      </c>
      <c r="R83" s="82" t="s">
        <v>354</v>
      </c>
    </row>
    <row r="84" spans="1:18" ht="24" customHeight="1">
      <c r="A84" s="266"/>
      <c r="B84" s="300"/>
      <c r="C84" s="5" t="s">
        <v>36</v>
      </c>
      <c r="D84" s="5" t="s">
        <v>190</v>
      </c>
      <c r="E84" s="2" t="s">
        <v>0</v>
      </c>
      <c r="F84" s="5" t="s">
        <v>25</v>
      </c>
      <c r="G84" s="5" t="s">
        <v>27</v>
      </c>
      <c r="H84" s="9" t="s">
        <v>37</v>
      </c>
      <c r="I84" s="10" t="s">
        <v>124</v>
      </c>
      <c r="J84" s="2" t="s">
        <v>57</v>
      </c>
      <c r="K84" s="267"/>
      <c r="L84" s="278"/>
      <c r="M84" s="51" t="s">
        <v>354</v>
      </c>
      <c r="N84" s="51" t="s">
        <v>354</v>
      </c>
      <c r="O84" s="33" t="s">
        <v>352</v>
      </c>
      <c r="P84" s="51" t="s">
        <v>354</v>
      </c>
      <c r="Q84" s="33" t="s">
        <v>352</v>
      </c>
      <c r="R84" s="82" t="s">
        <v>354</v>
      </c>
    </row>
    <row r="85" spans="1:18" ht="24" customHeight="1">
      <c r="A85" s="266"/>
      <c r="B85" s="300"/>
      <c r="C85" s="5" t="s">
        <v>38</v>
      </c>
      <c r="D85" s="5" t="s">
        <v>190</v>
      </c>
      <c r="E85" s="2" t="s">
        <v>0</v>
      </c>
      <c r="F85" s="5" t="s">
        <v>25</v>
      </c>
      <c r="G85" s="5" t="s">
        <v>26</v>
      </c>
      <c r="H85" s="9" t="s">
        <v>39</v>
      </c>
      <c r="I85" s="10" t="s">
        <v>124</v>
      </c>
      <c r="J85" s="2" t="s">
        <v>57</v>
      </c>
      <c r="K85" s="267"/>
      <c r="L85" s="278"/>
      <c r="M85" s="51" t="s">
        <v>354</v>
      </c>
      <c r="N85" s="51" t="s">
        <v>354</v>
      </c>
      <c r="O85" s="33" t="s">
        <v>352</v>
      </c>
      <c r="P85" s="51" t="s">
        <v>354</v>
      </c>
      <c r="Q85" s="33" t="s">
        <v>352</v>
      </c>
      <c r="R85" s="82" t="s">
        <v>354</v>
      </c>
    </row>
    <row r="86" spans="1:18" ht="24" customHeight="1">
      <c r="A86" s="266"/>
      <c r="B86" s="300"/>
      <c r="C86" s="5" t="s">
        <v>40</v>
      </c>
      <c r="D86" s="5" t="s">
        <v>190</v>
      </c>
      <c r="E86" s="2" t="s">
        <v>0</v>
      </c>
      <c r="F86" s="5" t="s">
        <v>25</v>
      </c>
      <c r="G86" s="5" t="s">
        <v>28</v>
      </c>
      <c r="H86" s="9" t="s">
        <v>41</v>
      </c>
      <c r="I86" s="10" t="s">
        <v>124</v>
      </c>
      <c r="J86" s="2" t="s">
        <v>57</v>
      </c>
      <c r="K86" s="267"/>
      <c r="L86" s="278"/>
      <c r="M86" s="51" t="s">
        <v>354</v>
      </c>
      <c r="N86" s="51" t="s">
        <v>354</v>
      </c>
      <c r="O86" s="33" t="s">
        <v>352</v>
      </c>
      <c r="P86" s="51" t="s">
        <v>354</v>
      </c>
      <c r="Q86" s="33" t="s">
        <v>352</v>
      </c>
      <c r="R86" s="82" t="s">
        <v>354</v>
      </c>
    </row>
    <row r="87" spans="1:18" ht="24" customHeight="1">
      <c r="A87" s="266"/>
      <c r="B87" s="300"/>
      <c r="C87" s="5" t="s">
        <v>42</v>
      </c>
      <c r="D87" s="5" t="s">
        <v>190</v>
      </c>
      <c r="E87" s="2" t="s">
        <v>0</v>
      </c>
      <c r="F87" s="5" t="s">
        <v>25</v>
      </c>
      <c r="G87" s="5" t="s">
        <v>43</v>
      </c>
      <c r="H87" s="9" t="s">
        <v>44</v>
      </c>
      <c r="I87" s="10" t="s">
        <v>124</v>
      </c>
      <c r="J87" s="2" t="s">
        <v>57</v>
      </c>
      <c r="K87" s="267"/>
      <c r="L87" s="278"/>
      <c r="M87" s="51" t="s">
        <v>354</v>
      </c>
      <c r="N87" s="51" t="s">
        <v>354</v>
      </c>
      <c r="O87" s="33" t="s">
        <v>352</v>
      </c>
      <c r="P87" s="51" t="s">
        <v>354</v>
      </c>
      <c r="Q87" s="33" t="s">
        <v>352</v>
      </c>
      <c r="R87" s="82" t="s">
        <v>354</v>
      </c>
    </row>
    <row r="88" spans="1:18" ht="24" customHeight="1">
      <c r="A88" s="266"/>
      <c r="B88" s="300"/>
      <c r="C88" s="5" t="s">
        <v>188</v>
      </c>
      <c r="D88" s="5" t="s">
        <v>189</v>
      </c>
      <c r="E88" s="2" t="s">
        <v>0</v>
      </c>
      <c r="F88" s="5" t="s">
        <v>191</v>
      </c>
      <c r="G88" s="5" t="s">
        <v>192</v>
      </c>
      <c r="H88" s="8">
        <v>8521248</v>
      </c>
      <c r="I88" s="10" t="s">
        <v>124</v>
      </c>
      <c r="J88" s="2" t="s">
        <v>57</v>
      </c>
      <c r="K88" s="267"/>
      <c r="L88" s="278"/>
      <c r="M88" s="33" t="s">
        <v>352</v>
      </c>
      <c r="N88" s="51" t="s">
        <v>354</v>
      </c>
      <c r="O88" s="51" t="s">
        <v>354</v>
      </c>
      <c r="P88" s="33" t="s">
        <v>352</v>
      </c>
      <c r="Q88" s="51" t="s">
        <v>354</v>
      </c>
      <c r="R88" s="21" t="s">
        <v>352</v>
      </c>
    </row>
    <row r="89" spans="1:18" ht="24" customHeight="1">
      <c r="A89" s="266"/>
      <c r="B89" s="300"/>
      <c r="C89" s="5" t="s">
        <v>193</v>
      </c>
      <c r="D89" s="5" t="s">
        <v>189</v>
      </c>
      <c r="E89" s="13" t="s">
        <v>0</v>
      </c>
      <c r="F89" s="13" t="s">
        <v>191</v>
      </c>
      <c r="G89" s="13" t="s">
        <v>194</v>
      </c>
      <c r="H89" s="13">
        <v>8508620</v>
      </c>
      <c r="I89" s="10" t="s">
        <v>124</v>
      </c>
      <c r="J89" s="2" t="s">
        <v>57</v>
      </c>
      <c r="K89" s="267"/>
      <c r="L89" s="278"/>
      <c r="M89" s="33" t="s">
        <v>352</v>
      </c>
      <c r="N89" s="51" t="s">
        <v>354</v>
      </c>
      <c r="O89" s="51" t="s">
        <v>354</v>
      </c>
      <c r="P89" s="33" t="s">
        <v>352</v>
      </c>
      <c r="Q89" s="51" t="s">
        <v>354</v>
      </c>
      <c r="R89" s="21" t="s">
        <v>352</v>
      </c>
    </row>
    <row r="90" spans="1:18" ht="24" customHeight="1">
      <c r="A90" s="266"/>
      <c r="B90" s="300"/>
      <c r="C90" s="5" t="s">
        <v>195</v>
      </c>
      <c r="D90" s="5" t="s">
        <v>189</v>
      </c>
      <c r="E90" s="13" t="s">
        <v>0</v>
      </c>
      <c r="F90" s="13" t="s">
        <v>191</v>
      </c>
      <c r="G90" s="13" t="s">
        <v>196</v>
      </c>
      <c r="H90" s="13">
        <v>7502073</v>
      </c>
      <c r="I90" s="10" t="s">
        <v>124</v>
      </c>
      <c r="J90" s="2" t="s">
        <v>57</v>
      </c>
      <c r="K90" s="267"/>
      <c r="L90" s="278"/>
      <c r="M90" s="33" t="s">
        <v>352</v>
      </c>
      <c r="N90" s="51" t="s">
        <v>354</v>
      </c>
      <c r="O90" s="51" t="s">
        <v>354</v>
      </c>
      <c r="P90" s="33" t="s">
        <v>352</v>
      </c>
      <c r="Q90" s="51" t="s">
        <v>354</v>
      </c>
      <c r="R90" s="21" t="s">
        <v>352</v>
      </c>
    </row>
    <row r="91" spans="1:18" ht="24" customHeight="1">
      <c r="A91" s="266"/>
      <c r="B91" s="300"/>
      <c r="C91" s="5" t="s">
        <v>197</v>
      </c>
      <c r="D91" s="5" t="s">
        <v>189</v>
      </c>
      <c r="E91" s="13" t="s">
        <v>0</v>
      </c>
      <c r="F91" s="13" t="s">
        <v>191</v>
      </c>
      <c r="G91" s="13" t="s">
        <v>198</v>
      </c>
      <c r="H91" s="13">
        <v>8522199</v>
      </c>
      <c r="I91" s="10" t="s">
        <v>124</v>
      </c>
      <c r="J91" s="2" t="s">
        <v>57</v>
      </c>
      <c r="K91" s="267"/>
      <c r="L91" s="278"/>
      <c r="M91" s="33" t="s">
        <v>352</v>
      </c>
      <c r="N91" s="51" t="s">
        <v>354</v>
      </c>
      <c r="O91" s="51" t="s">
        <v>354</v>
      </c>
      <c r="P91" s="33" t="s">
        <v>352</v>
      </c>
      <c r="Q91" s="51" t="s">
        <v>354</v>
      </c>
      <c r="R91" s="21" t="s">
        <v>352</v>
      </c>
    </row>
    <row r="92" spans="1:18" ht="24" customHeight="1">
      <c r="A92" s="266"/>
      <c r="B92" s="300"/>
      <c r="C92" s="5" t="s">
        <v>199</v>
      </c>
      <c r="D92" s="5" t="s">
        <v>189</v>
      </c>
      <c r="E92" s="13" t="s">
        <v>0</v>
      </c>
      <c r="F92" s="13" t="s">
        <v>191</v>
      </c>
      <c r="G92" s="13" t="s">
        <v>200</v>
      </c>
      <c r="H92" s="13">
        <v>8521359</v>
      </c>
      <c r="I92" s="10" t="s">
        <v>124</v>
      </c>
      <c r="J92" s="2" t="s">
        <v>57</v>
      </c>
      <c r="K92" s="267"/>
      <c r="L92" s="278"/>
      <c r="M92" s="33" t="s">
        <v>352</v>
      </c>
      <c r="N92" s="51" t="s">
        <v>354</v>
      </c>
      <c r="O92" s="51" t="s">
        <v>354</v>
      </c>
      <c r="P92" s="33" t="s">
        <v>352</v>
      </c>
      <c r="Q92" s="51" t="s">
        <v>354</v>
      </c>
      <c r="R92" s="21" t="s">
        <v>352</v>
      </c>
    </row>
    <row r="93" spans="1:18" ht="24" customHeight="1">
      <c r="A93" s="266"/>
      <c r="B93" s="300"/>
      <c r="C93" s="5" t="s">
        <v>201</v>
      </c>
      <c r="D93" s="5" t="s">
        <v>189</v>
      </c>
      <c r="E93" s="13" t="s">
        <v>0</v>
      </c>
      <c r="F93" s="13" t="s">
        <v>25</v>
      </c>
      <c r="G93" s="13" t="s">
        <v>202</v>
      </c>
      <c r="H93" s="13" t="s">
        <v>203</v>
      </c>
      <c r="I93" s="10" t="s">
        <v>124</v>
      </c>
      <c r="J93" s="2" t="s">
        <v>57</v>
      </c>
      <c r="K93" s="267"/>
      <c r="L93" s="278"/>
      <c r="M93" s="33" t="s">
        <v>352</v>
      </c>
      <c r="N93" s="51" t="s">
        <v>354</v>
      </c>
      <c r="O93" s="51" t="s">
        <v>354</v>
      </c>
      <c r="P93" s="33" t="s">
        <v>352</v>
      </c>
      <c r="Q93" s="51" t="s">
        <v>354</v>
      </c>
      <c r="R93" s="21" t="s">
        <v>352</v>
      </c>
    </row>
    <row r="94" spans="1:18" ht="24" customHeight="1">
      <c r="A94" s="266"/>
      <c r="B94" s="300"/>
      <c r="C94" s="5" t="s">
        <v>204</v>
      </c>
      <c r="D94" s="5" t="s">
        <v>189</v>
      </c>
      <c r="E94" s="13" t="s">
        <v>0</v>
      </c>
      <c r="F94" s="13" t="s">
        <v>25</v>
      </c>
      <c r="G94" s="13" t="s">
        <v>205</v>
      </c>
      <c r="H94" s="13" t="s">
        <v>206</v>
      </c>
      <c r="I94" s="10" t="s">
        <v>124</v>
      </c>
      <c r="J94" s="2" t="s">
        <v>57</v>
      </c>
      <c r="K94" s="267"/>
      <c r="L94" s="278"/>
      <c r="M94" s="33" t="s">
        <v>352</v>
      </c>
      <c r="N94" s="51" t="s">
        <v>354</v>
      </c>
      <c r="O94" s="51" t="s">
        <v>354</v>
      </c>
      <c r="P94" s="33" t="s">
        <v>352</v>
      </c>
      <c r="Q94" s="51" t="s">
        <v>354</v>
      </c>
      <c r="R94" s="21" t="s">
        <v>352</v>
      </c>
    </row>
    <row r="95" spans="1:18" ht="24" customHeight="1">
      <c r="A95" s="266"/>
      <c r="B95" s="300"/>
      <c r="C95" s="5" t="s">
        <v>207</v>
      </c>
      <c r="D95" s="5" t="s">
        <v>189</v>
      </c>
      <c r="E95" s="13" t="s">
        <v>0</v>
      </c>
      <c r="F95" s="13" t="s">
        <v>25</v>
      </c>
      <c r="G95" s="13" t="s">
        <v>208</v>
      </c>
      <c r="H95" s="13" t="s">
        <v>209</v>
      </c>
      <c r="I95" s="10" t="s">
        <v>124</v>
      </c>
      <c r="J95" s="2" t="s">
        <v>57</v>
      </c>
      <c r="K95" s="267"/>
      <c r="L95" s="278"/>
      <c r="M95" s="33" t="s">
        <v>352</v>
      </c>
      <c r="N95" s="51" t="s">
        <v>354</v>
      </c>
      <c r="O95" s="51" t="s">
        <v>354</v>
      </c>
      <c r="P95" s="33" t="s">
        <v>352</v>
      </c>
      <c r="Q95" s="51" t="s">
        <v>354</v>
      </c>
      <c r="R95" s="21" t="s">
        <v>352</v>
      </c>
    </row>
    <row r="96" spans="1:18" ht="24" customHeight="1">
      <c r="A96" s="266"/>
      <c r="B96" s="300"/>
      <c r="C96" s="5" t="s">
        <v>210</v>
      </c>
      <c r="D96" s="13" t="s">
        <v>189</v>
      </c>
      <c r="E96" s="13" t="s">
        <v>0</v>
      </c>
      <c r="F96" s="13" t="s">
        <v>25</v>
      </c>
      <c r="G96" s="13" t="s">
        <v>202</v>
      </c>
      <c r="H96" s="13" t="s">
        <v>211</v>
      </c>
      <c r="I96" s="10" t="s">
        <v>124</v>
      </c>
      <c r="J96" s="2" t="s">
        <v>57</v>
      </c>
      <c r="K96" s="267"/>
      <c r="L96" s="278"/>
      <c r="M96" s="33" t="s">
        <v>352</v>
      </c>
      <c r="N96" s="51" t="s">
        <v>354</v>
      </c>
      <c r="O96" s="51" t="s">
        <v>354</v>
      </c>
      <c r="P96" s="33" t="s">
        <v>352</v>
      </c>
      <c r="Q96" s="51" t="s">
        <v>354</v>
      </c>
      <c r="R96" s="21" t="s">
        <v>352</v>
      </c>
    </row>
    <row r="97" spans="1:18" ht="24" customHeight="1">
      <c r="A97" s="266"/>
      <c r="B97" s="300"/>
      <c r="C97" s="5" t="s">
        <v>212</v>
      </c>
      <c r="D97" s="13" t="s">
        <v>213</v>
      </c>
      <c r="E97" s="13" t="s">
        <v>0</v>
      </c>
      <c r="F97" s="13" t="s">
        <v>25</v>
      </c>
      <c r="G97" s="13" t="s">
        <v>214</v>
      </c>
      <c r="H97" s="13" t="s">
        <v>215</v>
      </c>
      <c r="I97" s="10" t="s">
        <v>124</v>
      </c>
      <c r="J97" s="2" t="s">
        <v>57</v>
      </c>
      <c r="K97" s="267"/>
      <c r="L97" s="278"/>
      <c r="M97" s="33" t="s">
        <v>352</v>
      </c>
      <c r="N97" s="51" t="s">
        <v>354</v>
      </c>
      <c r="O97" s="51" t="s">
        <v>354</v>
      </c>
      <c r="P97" s="33" t="s">
        <v>352</v>
      </c>
      <c r="Q97" s="51" t="s">
        <v>354</v>
      </c>
      <c r="R97" s="21" t="s">
        <v>352</v>
      </c>
    </row>
    <row r="98" spans="1:18" ht="43.5" customHeight="1">
      <c r="A98" s="266">
        <v>13</v>
      </c>
      <c r="B98" s="300" t="s">
        <v>360</v>
      </c>
      <c r="C98" s="5" t="s">
        <v>216</v>
      </c>
      <c r="D98" s="13" t="s">
        <v>189</v>
      </c>
      <c r="E98" s="13" t="s">
        <v>0</v>
      </c>
      <c r="F98" s="13" t="s">
        <v>191</v>
      </c>
      <c r="G98" s="13" t="s">
        <v>217</v>
      </c>
      <c r="H98" s="13" t="s">
        <v>218</v>
      </c>
      <c r="I98" s="10" t="s">
        <v>124</v>
      </c>
      <c r="J98" s="2" t="s">
        <v>361</v>
      </c>
      <c r="K98" s="267" t="s">
        <v>67</v>
      </c>
      <c r="L98" s="278" t="s">
        <v>408</v>
      </c>
      <c r="M98" s="51" t="s">
        <v>354</v>
      </c>
      <c r="N98" s="51" t="s">
        <v>354</v>
      </c>
      <c r="O98" s="33" t="s">
        <v>352</v>
      </c>
      <c r="P98" s="51" t="s">
        <v>354</v>
      </c>
      <c r="Q98" s="51" t="s">
        <v>354</v>
      </c>
      <c r="R98" s="21" t="s">
        <v>352</v>
      </c>
    </row>
    <row r="99" spans="1:18" ht="43.5" customHeight="1">
      <c r="A99" s="266"/>
      <c r="B99" s="300"/>
      <c r="C99" s="5" t="s">
        <v>332</v>
      </c>
      <c r="D99" s="5" t="s">
        <v>291</v>
      </c>
      <c r="E99" s="2" t="s">
        <v>0</v>
      </c>
      <c r="F99" s="5" t="s">
        <v>25</v>
      </c>
      <c r="G99" s="5" t="s">
        <v>333</v>
      </c>
      <c r="H99" s="9" t="s">
        <v>334</v>
      </c>
      <c r="I99" s="10" t="s">
        <v>124</v>
      </c>
      <c r="J99" s="2" t="s">
        <v>361</v>
      </c>
      <c r="K99" s="267"/>
      <c r="L99" s="278"/>
      <c r="M99" s="51" t="s">
        <v>354</v>
      </c>
      <c r="N99" s="51" t="s">
        <v>354</v>
      </c>
      <c r="O99" s="51" t="s">
        <v>354</v>
      </c>
      <c r="P99" s="33" t="s">
        <v>352</v>
      </c>
      <c r="Q99" s="51" t="s">
        <v>354</v>
      </c>
      <c r="R99" s="82" t="s">
        <v>354</v>
      </c>
    </row>
    <row r="100" spans="1:18" ht="105" customHeight="1" thickBot="1">
      <c r="A100" s="77">
        <v>14</v>
      </c>
      <c r="B100" s="62" t="s">
        <v>356</v>
      </c>
      <c r="C100" s="2" t="s">
        <v>363</v>
      </c>
      <c r="D100" s="2" t="s">
        <v>190</v>
      </c>
      <c r="E100" s="2" t="s">
        <v>0</v>
      </c>
      <c r="F100" s="2" t="s">
        <v>219</v>
      </c>
      <c r="G100" s="2" t="s">
        <v>364</v>
      </c>
      <c r="H100" s="2" t="s">
        <v>363</v>
      </c>
      <c r="I100" s="10" t="s">
        <v>124</v>
      </c>
      <c r="J100" s="2" t="s">
        <v>54</v>
      </c>
      <c r="K100" s="79" t="s">
        <v>67</v>
      </c>
      <c r="L100" s="11" t="s">
        <v>425</v>
      </c>
      <c r="M100" s="33" t="s">
        <v>352</v>
      </c>
      <c r="N100" s="51" t="s">
        <v>354</v>
      </c>
      <c r="O100" s="33" t="s">
        <v>352</v>
      </c>
      <c r="P100" s="33" t="s">
        <v>352</v>
      </c>
      <c r="Q100" s="33" t="s">
        <v>352</v>
      </c>
      <c r="R100" s="21" t="s">
        <v>352</v>
      </c>
    </row>
    <row r="101" spans="1:18" ht="56.25" customHeight="1" thickBot="1">
      <c r="A101" s="86" t="s">
        <v>16</v>
      </c>
      <c r="B101" s="117" t="s">
        <v>60</v>
      </c>
      <c r="C101" s="118" t="s">
        <v>10</v>
      </c>
      <c r="D101" s="118" t="s">
        <v>61</v>
      </c>
      <c r="E101" s="87" t="s">
        <v>186</v>
      </c>
      <c r="F101" s="118" t="s">
        <v>17</v>
      </c>
      <c r="G101" s="118" t="s">
        <v>62</v>
      </c>
      <c r="H101" s="119" t="s">
        <v>4</v>
      </c>
      <c r="I101" s="88" t="s">
        <v>123</v>
      </c>
      <c r="J101" s="120" t="s">
        <v>71</v>
      </c>
      <c r="K101" s="89" t="s">
        <v>63</v>
      </c>
      <c r="L101" s="120" t="s">
        <v>69</v>
      </c>
      <c r="M101" s="121" t="s">
        <v>413</v>
      </c>
      <c r="N101" s="121" t="s">
        <v>414</v>
      </c>
      <c r="O101" s="121" t="s">
        <v>415</v>
      </c>
      <c r="P101" s="121" t="s">
        <v>416</v>
      </c>
      <c r="Q101" s="121" t="s">
        <v>417</v>
      </c>
      <c r="R101" s="90" t="s">
        <v>418</v>
      </c>
    </row>
    <row r="102" spans="1:18" ht="57" customHeight="1">
      <c r="A102" s="263">
        <v>15</v>
      </c>
      <c r="B102" s="265" t="s">
        <v>397</v>
      </c>
      <c r="C102" s="71" t="s">
        <v>398</v>
      </c>
      <c r="D102" s="123" t="s">
        <v>172</v>
      </c>
      <c r="E102" s="71" t="s">
        <v>18</v>
      </c>
      <c r="F102" s="71" t="s">
        <v>399</v>
      </c>
      <c r="G102" s="71" t="s">
        <v>441</v>
      </c>
      <c r="H102" s="71">
        <v>900205798</v>
      </c>
      <c r="I102" s="128" t="s">
        <v>124</v>
      </c>
      <c r="J102" s="124" t="s">
        <v>54</v>
      </c>
      <c r="K102" s="276" t="s">
        <v>401</v>
      </c>
      <c r="L102" s="261" t="s">
        <v>442</v>
      </c>
      <c r="M102" s="36" t="s">
        <v>352</v>
      </c>
      <c r="N102" s="81" t="s">
        <v>354</v>
      </c>
      <c r="O102" s="36" t="s">
        <v>352</v>
      </c>
      <c r="P102" s="36" t="s">
        <v>352</v>
      </c>
      <c r="Q102" s="36" t="s">
        <v>352</v>
      </c>
      <c r="R102" s="22" t="s">
        <v>352</v>
      </c>
    </row>
    <row r="103" spans="1:18" ht="61.5" customHeight="1">
      <c r="A103" s="266"/>
      <c r="B103" s="275"/>
      <c r="C103" s="5" t="s">
        <v>400</v>
      </c>
      <c r="D103" s="6" t="s">
        <v>172</v>
      </c>
      <c r="E103" s="5" t="s">
        <v>18</v>
      </c>
      <c r="F103" s="5" t="s">
        <v>399</v>
      </c>
      <c r="G103" s="5" t="s">
        <v>441</v>
      </c>
      <c r="H103" s="5">
        <v>470005425</v>
      </c>
      <c r="I103" s="10" t="s">
        <v>124</v>
      </c>
      <c r="J103" s="7" t="s">
        <v>54</v>
      </c>
      <c r="K103" s="277"/>
      <c r="L103" s="278"/>
      <c r="M103" s="33" t="s">
        <v>352</v>
      </c>
      <c r="N103" s="113" t="s">
        <v>354</v>
      </c>
      <c r="O103" s="33" t="s">
        <v>352</v>
      </c>
      <c r="P103" s="33" t="s">
        <v>352</v>
      </c>
      <c r="Q103" s="33" t="s">
        <v>352</v>
      </c>
      <c r="R103" s="21" t="s">
        <v>352</v>
      </c>
    </row>
    <row r="104" spans="1:18" ht="30" customHeight="1">
      <c r="A104" s="263">
        <v>16</v>
      </c>
      <c r="B104" s="301" t="s">
        <v>155</v>
      </c>
      <c r="C104" s="71" t="s">
        <v>59</v>
      </c>
      <c r="D104" s="123" t="s">
        <v>161</v>
      </c>
      <c r="E104" s="71" t="s">
        <v>18</v>
      </c>
      <c r="F104" s="71" t="s">
        <v>52</v>
      </c>
      <c r="G104" s="71" t="s">
        <v>53</v>
      </c>
      <c r="H104" s="71">
        <v>201417038</v>
      </c>
      <c r="I104" s="304" t="s">
        <v>125</v>
      </c>
      <c r="J104" s="124" t="s">
        <v>54</v>
      </c>
      <c r="K104" s="258" t="s">
        <v>72</v>
      </c>
      <c r="L104" s="261" t="s">
        <v>409</v>
      </c>
      <c r="M104" s="36" t="s">
        <v>352</v>
      </c>
      <c r="N104" s="81" t="s">
        <v>354</v>
      </c>
      <c r="O104" s="36" t="s">
        <v>352</v>
      </c>
      <c r="P104" s="36" t="s">
        <v>352</v>
      </c>
      <c r="Q104" s="36" t="s">
        <v>352</v>
      </c>
      <c r="R104" s="22" t="s">
        <v>352</v>
      </c>
    </row>
    <row r="105" spans="1:18" ht="24" customHeight="1">
      <c r="A105" s="266"/>
      <c r="B105" s="293"/>
      <c r="C105" s="5" t="s">
        <v>82</v>
      </c>
      <c r="D105" s="5" t="s">
        <v>180</v>
      </c>
      <c r="E105" s="5" t="s">
        <v>75</v>
      </c>
      <c r="F105" s="5" t="s">
        <v>86</v>
      </c>
      <c r="G105" s="5" t="s">
        <v>91</v>
      </c>
      <c r="H105" s="5" t="s">
        <v>99</v>
      </c>
      <c r="I105" s="304"/>
      <c r="J105" s="2" t="s">
        <v>54</v>
      </c>
      <c r="K105" s="258"/>
      <c r="L105" s="278"/>
      <c r="M105" s="33" t="s">
        <v>352</v>
      </c>
      <c r="N105" s="33" t="s">
        <v>352</v>
      </c>
      <c r="O105" s="33" t="s">
        <v>352</v>
      </c>
      <c r="P105" s="33" t="s">
        <v>352</v>
      </c>
      <c r="Q105" s="33" t="s">
        <v>352</v>
      </c>
      <c r="R105" s="21" t="s">
        <v>352</v>
      </c>
    </row>
    <row r="106" spans="1:18" ht="24" customHeight="1">
      <c r="A106" s="266"/>
      <c r="B106" s="293"/>
      <c r="C106" s="5" t="s">
        <v>100</v>
      </c>
      <c r="D106" s="13" t="s">
        <v>180</v>
      </c>
      <c r="E106" s="13" t="s">
        <v>75</v>
      </c>
      <c r="F106" s="13" t="s">
        <v>87</v>
      </c>
      <c r="G106" s="13" t="s">
        <v>92</v>
      </c>
      <c r="H106" s="13" t="s">
        <v>83</v>
      </c>
      <c r="I106" s="304"/>
      <c r="J106" s="2" t="s">
        <v>54</v>
      </c>
      <c r="K106" s="258"/>
      <c r="L106" s="278"/>
      <c r="M106" s="33" t="s">
        <v>352</v>
      </c>
      <c r="N106" s="33" t="s">
        <v>352</v>
      </c>
      <c r="O106" s="33" t="s">
        <v>352</v>
      </c>
      <c r="P106" s="33" t="s">
        <v>352</v>
      </c>
      <c r="Q106" s="33" t="s">
        <v>352</v>
      </c>
      <c r="R106" s="21" t="s">
        <v>352</v>
      </c>
    </row>
    <row r="107" spans="1:18" ht="27.75" customHeight="1">
      <c r="A107" s="77">
        <v>17</v>
      </c>
      <c r="B107" s="61" t="s">
        <v>353</v>
      </c>
      <c r="C107" s="5" t="s">
        <v>47</v>
      </c>
      <c r="D107" s="6" t="s">
        <v>161</v>
      </c>
      <c r="E107" s="2" t="s">
        <v>18</v>
      </c>
      <c r="F107" s="5" t="s">
        <v>45</v>
      </c>
      <c r="G107" s="5" t="s">
        <v>46</v>
      </c>
      <c r="H107" s="10">
        <v>2.01312031002658E+19</v>
      </c>
      <c r="I107" s="304"/>
      <c r="J107" s="2" t="s">
        <v>54</v>
      </c>
      <c r="K107" s="258"/>
      <c r="L107" s="278"/>
      <c r="M107" s="33" t="s">
        <v>352</v>
      </c>
      <c r="N107" s="51" t="s">
        <v>354</v>
      </c>
      <c r="O107" s="33" t="s">
        <v>352</v>
      </c>
      <c r="P107" s="33" t="s">
        <v>352</v>
      </c>
      <c r="Q107" s="33" t="s">
        <v>352</v>
      </c>
      <c r="R107" s="21" t="s">
        <v>352</v>
      </c>
    </row>
    <row r="108" spans="1:18" ht="24" customHeight="1">
      <c r="A108" s="77">
        <v>18</v>
      </c>
      <c r="B108" s="60" t="s">
        <v>152</v>
      </c>
      <c r="C108" s="5">
        <v>104477</v>
      </c>
      <c r="D108" s="13" t="s">
        <v>175</v>
      </c>
      <c r="E108" s="13" t="s">
        <v>75</v>
      </c>
      <c r="F108" s="5" t="s">
        <v>431</v>
      </c>
      <c r="G108" s="5" t="s">
        <v>432</v>
      </c>
      <c r="H108" s="5">
        <v>32648877</v>
      </c>
      <c r="I108" s="304"/>
      <c r="J108" s="2" t="s">
        <v>54</v>
      </c>
      <c r="K108" s="258"/>
      <c r="L108" s="278"/>
      <c r="M108" s="33" t="s">
        <v>352</v>
      </c>
      <c r="N108" s="33" t="s">
        <v>352</v>
      </c>
      <c r="O108" s="33" t="s">
        <v>352</v>
      </c>
      <c r="P108" s="33" t="s">
        <v>352</v>
      </c>
      <c r="Q108" s="33" t="s">
        <v>352</v>
      </c>
      <c r="R108" s="21" t="s">
        <v>352</v>
      </c>
    </row>
    <row r="109" spans="1:18" ht="24" customHeight="1">
      <c r="A109" s="266">
        <v>19</v>
      </c>
      <c r="B109" s="293" t="s">
        <v>153</v>
      </c>
      <c r="C109" s="5" t="s">
        <v>77</v>
      </c>
      <c r="D109" s="5" t="s">
        <v>177</v>
      </c>
      <c r="E109" s="5" t="s">
        <v>75</v>
      </c>
      <c r="F109" s="5" t="s">
        <v>85</v>
      </c>
      <c r="G109" s="5" t="s">
        <v>89</v>
      </c>
      <c r="H109" s="5" t="s">
        <v>94</v>
      </c>
      <c r="I109" s="304"/>
      <c r="J109" s="2" t="s">
        <v>54</v>
      </c>
      <c r="K109" s="258"/>
      <c r="L109" s="278"/>
      <c r="M109" s="33" t="s">
        <v>352</v>
      </c>
      <c r="N109" s="33" t="s">
        <v>352</v>
      </c>
      <c r="O109" s="33" t="s">
        <v>352</v>
      </c>
      <c r="P109" s="33" t="s">
        <v>352</v>
      </c>
      <c r="Q109" s="33" t="s">
        <v>352</v>
      </c>
      <c r="R109" s="21" t="s">
        <v>352</v>
      </c>
    </row>
    <row r="110" spans="1:18" ht="24" customHeight="1">
      <c r="A110" s="266"/>
      <c r="B110" s="293"/>
      <c r="C110" s="5" t="s">
        <v>78</v>
      </c>
      <c r="D110" s="13" t="s">
        <v>178</v>
      </c>
      <c r="E110" s="13" t="s">
        <v>75</v>
      </c>
      <c r="F110" s="13" t="s">
        <v>85</v>
      </c>
      <c r="G110" s="13" t="s">
        <v>89</v>
      </c>
      <c r="H110" s="13" t="s">
        <v>95</v>
      </c>
      <c r="I110" s="304"/>
      <c r="J110" s="2" t="s">
        <v>54</v>
      </c>
      <c r="K110" s="258"/>
      <c r="L110" s="278"/>
      <c r="M110" s="33" t="s">
        <v>352</v>
      </c>
      <c r="N110" s="33" t="s">
        <v>352</v>
      </c>
      <c r="O110" s="33" t="s">
        <v>352</v>
      </c>
      <c r="P110" s="33" t="s">
        <v>352</v>
      </c>
      <c r="Q110" s="33" t="s">
        <v>352</v>
      </c>
      <c r="R110" s="21" t="s">
        <v>352</v>
      </c>
    </row>
    <row r="111" spans="1:18" ht="24" customHeight="1">
      <c r="A111" s="266"/>
      <c r="B111" s="293"/>
      <c r="C111" s="5" t="s">
        <v>79</v>
      </c>
      <c r="D111" s="5" t="s">
        <v>176</v>
      </c>
      <c r="E111" s="5" t="s">
        <v>75</v>
      </c>
      <c r="F111" s="5" t="s">
        <v>85</v>
      </c>
      <c r="G111" s="5" t="s">
        <v>89</v>
      </c>
      <c r="H111" s="5" t="s">
        <v>96</v>
      </c>
      <c r="I111" s="304"/>
      <c r="J111" s="2" t="s">
        <v>54</v>
      </c>
      <c r="K111" s="258"/>
      <c r="L111" s="278"/>
      <c r="M111" s="33" t="s">
        <v>352</v>
      </c>
      <c r="N111" s="33" t="s">
        <v>352</v>
      </c>
      <c r="O111" s="33" t="s">
        <v>352</v>
      </c>
      <c r="P111" s="33" t="s">
        <v>352</v>
      </c>
      <c r="Q111" s="33" t="s">
        <v>352</v>
      </c>
      <c r="R111" s="21" t="s">
        <v>352</v>
      </c>
    </row>
    <row r="112" spans="1:18" ht="24" customHeight="1">
      <c r="A112" s="266"/>
      <c r="B112" s="293"/>
      <c r="C112" s="5" t="s">
        <v>80</v>
      </c>
      <c r="D112" s="5" t="s">
        <v>179</v>
      </c>
      <c r="E112" s="5" t="s">
        <v>75</v>
      </c>
      <c r="F112" s="5" t="s">
        <v>85</v>
      </c>
      <c r="G112" s="5" t="s">
        <v>89</v>
      </c>
      <c r="H112" s="5" t="s">
        <v>97</v>
      </c>
      <c r="I112" s="304"/>
      <c r="J112" s="2" t="s">
        <v>54</v>
      </c>
      <c r="K112" s="258"/>
      <c r="L112" s="278"/>
      <c r="M112" s="33" t="s">
        <v>352</v>
      </c>
      <c r="N112" s="33" t="s">
        <v>352</v>
      </c>
      <c r="O112" s="33" t="s">
        <v>352</v>
      </c>
      <c r="P112" s="33" t="s">
        <v>352</v>
      </c>
      <c r="Q112" s="33" t="s">
        <v>352</v>
      </c>
      <c r="R112" s="21" t="s">
        <v>352</v>
      </c>
    </row>
    <row r="113" spans="1:18" ht="24" customHeight="1" thickBot="1">
      <c r="A113" s="76">
        <v>20</v>
      </c>
      <c r="B113" s="78" t="s">
        <v>154</v>
      </c>
      <c r="C113" s="19" t="s">
        <v>81</v>
      </c>
      <c r="D113" s="20" t="s">
        <v>181</v>
      </c>
      <c r="E113" s="20" t="s">
        <v>75</v>
      </c>
      <c r="F113" s="20" t="s">
        <v>86</v>
      </c>
      <c r="G113" s="20" t="s">
        <v>90</v>
      </c>
      <c r="H113" s="20" t="s">
        <v>98</v>
      </c>
      <c r="I113" s="305"/>
      <c r="J113" s="40" t="s">
        <v>54</v>
      </c>
      <c r="K113" s="306"/>
      <c r="L113" s="302"/>
      <c r="M113" s="35" t="s">
        <v>352</v>
      </c>
      <c r="N113" s="35" t="s">
        <v>352</v>
      </c>
      <c r="O113" s="35" t="s">
        <v>352</v>
      </c>
      <c r="P113" s="35" t="s">
        <v>352</v>
      </c>
      <c r="Q113" s="35" t="s">
        <v>352</v>
      </c>
      <c r="R113" s="23" t="s">
        <v>352</v>
      </c>
    </row>
    <row r="114" spans="1:18" ht="21" customHeight="1">
      <c r="A114" s="54"/>
      <c r="B114" s="55"/>
      <c r="C114" s="53"/>
      <c r="D114" s="53"/>
      <c r="E114" s="53"/>
      <c r="F114" s="53"/>
      <c r="G114" s="53"/>
      <c r="H114" s="53"/>
      <c r="I114" s="303" t="s">
        <v>355</v>
      </c>
      <c r="J114" s="303"/>
      <c r="K114" s="303"/>
      <c r="L114" s="303"/>
      <c r="M114" s="52">
        <f>COUNTIF(M4:M113,"X")</f>
        <v>88</v>
      </c>
      <c r="N114" s="52">
        <f>COUNTIF(N4:N113,"x")</f>
        <v>47</v>
      </c>
      <c r="O114" s="52">
        <f>COUNTIF(O4:O113,"x")</f>
        <v>81</v>
      </c>
      <c r="P114" s="52">
        <f>COUNTIF(P4:P113,"x")</f>
        <v>91</v>
      </c>
      <c r="Q114" s="52">
        <f>COUNTIF(Q4:Q113,"x")</f>
        <v>80</v>
      </c>
      <c r="R114" s="52">
        <f>COUNTIF(R4:R113,"x")</f>
        <v>91</v>
      </c>
    </row>
    <row r="115" spans="1:12" ht="25.5" customHeight="1">
      <c r="A115" s="4"/>
      <c r="B115" s="56"/>
      <c r="C115" s="4"/>
      <c r="D115" s="4"/>
      <c r="E115" s="4"/>
      <c r="F115" s="4"/>
      <c r="G115" s="41"/>
      <c r="J115" s="4"/>
      <c r="K115" s="4"/>
      <c r="L115" s="58"/>
    </row>
    <row r="116" spans="3:8" ht="11.25">
      <c r="C116" s="29"/>
      <c r="D116" s="25"/>
      <c r="E116" s="26"/>
      <c r="F116" s="27"/>
      <c r="G116" s="4"/>
      <c r="H116" s="29"/>
    </row>
    <row r="117" spans="3:8" ht="11.25">
      <c r="C117" s="29"/>
      <c r="D117" s="28"/>
      <c r="E117" s="4"/>
      <c r="F117" s="27"/>
      <c r="G117" s="4"/>
      <c r="H117" s="29"/>
    </row>
  </sheetData>
  <sheetProtection password="FC0D" sheet="1" sort="0" autoFilter="0"/>
  <autoFilter ref="A3:R114"/>
  <mergeCells count="162">
    <mergeCell ref="B81:B97"/>
    <mergeCell ref="C64:C65"/>
    <mergeCell ref="G60:G61"/>
    <mergeCell ref="H60:H61"/>
    <mergeCell ref="E68:E69"/>
    <mergeCell ref="B79:B80"/>
    <mergeCell ref="B56:B73"/>
    <mergeCell ref="L104:L113"/>
    <mergeCell ref="A109:A112"/>
    <mergeCell ref="B109:B112"/>
    <mergeCell ref="I114:L114"/>
    <mergeCell ref="I104:I113"/>
    <mergeCell ref="K104:K113"/>
    <mergeCell ref="K75:K78"/>
    <mergeCell ref="A104:A106"/>
    <mergeCell ref="B104:B106"/>
    <mergeCell ref="H62:H63"/>
    <mergeCell ref="F60:F61"/>
    <mergeCell ref="I62:I63"/>
    <mergeCell ref="A81:A97"/>
    <mergeCell ref="A98:A99"/>
    <mergeCell ref="B98:B99"/>
    <mergeCell ref="K81:K97"/>
    <mergeCell ref="A75:A78"/>
    <mergeCell ref="D58:D59"/>
    <mergeCell ref="B75:B78"/>
    <mergeCell ref="D56:D57"/>
    <mergeCell ref="E62:E63"/>
    <mergeCell ref="F62:F63"/>
    <mergeCell ref="D60:D61"/>
    <mergeCell ref="D64:D65"/>
    <mergeCell ref="C62:C63"/>
    <mergeCell ref="D62:D63"/>
    <mergeCell ref="B4:B15"/>
    <mergeCell ref="F56:F57"/>
    <mergeCell ref="C56:C57"/>
    <mergeCell ref="E58:E59"/>
    <mergeCell ref="F58:F59"/>
    <mergeCell ref="C60:C61"/>
    <mergeCell ref="D68:D69"/>
    <mergeCell ref="H56:H57"/>
    <mergeCell ref="K4:K15"/>
    <mergeCell ref="L4:L15"/>
    <mergeCell ref="M56:M57"/>
    <mergeCell ref="L50:L51"/>
    <mergeCell ref="M66:M67"/>
    <mergeCell ref="O66:O67"/>
    <mergeCell ref="B19:B49"/>
    <mergeCell ref="K19:K49"/>
    <mergeCell ref="A4:A15"/>
    <mergeCell ref="E56:E57"/>
    <mergeCell ref="A56:A73"/>
    <mergeCell ref="J56:J57"/>
    <mergeCell ref="C58:C59"/>
    <mergeCell ref="C68:C69"/>
    <mergeCell ref="E60:E61"/>
    <mergeCell ref="M58:M59"/>
    <mergeCell ref="O56:O57"/>
    <mergeCell ref="O60:O61"/>
    <mergeCell ref="I60:I61"/>
    <mergeCell ref="G56:G57"/>
    <mergeCell ref="L56:L73"/>
    <mergeCell ref="K56:K73"/>
    <mergeCell ref="O70:O71"/>
    <mergeCell ref="I56:I57"/>
    <mergeCell ref="M62:M63"/>
    <mergeCell ref="G62:G63"/>
    <mergeCell ref="J62:J63"/>
    <mergeCell ref="L19:L49"/>
    <mergeCell ref="O62:O63"/>
    <mergeCell ref="P62:P63"/>
    <mergeCell ref="P58:P59"/>
    <mergeCell ref="N62:N63"/>
    <mergeCell ref="G58:G59"/>
    <mergeCell ref="H58:H59"/>
    <mergeCell ref="I58:I59"/>
    <mergeCell ref="J58:J59"/>
    <mergeCell ref="N60:N61"/>
    <mergeCell ref="M60:M61"/>
    <mergeCell ref="D66:D67"/>
    <mergeCell ref="E66:E67"/>
    <mergeCell ref="F66:F67"/>
    <mergeCell ref="G66:G67"/>
    <mergeCell ref="H66:H67"/>
    <mergeCell ref="E64:E65"/>
    <mergeCell ref="F64:F65"/>
    <mergeCell ref="G64:G65"/>
    <mergeCell ref="H64:H65"/>
    <mergeCell ref="J66:J67"/>
    <mergeCell ref="I64:I65"/>
    <mergeCell ref="J64:J65"/>
    <mergeCell ref="R64:R65"/>
    <mergeCell ref="R66:R67"/>
    <mergeCell ref="O64:O65"/>
    <mergeCell ref="P64:P65"/>
    <mergeCell ref="Q64:Q65"/>
    <mergeCell ref="M64:M65"/>
    <mergeCell ref="N64:N65"/>
    <mergeCell ref="Q66:Q67"/>
    <mergeCell ref="N56:N57"/>
    <mergeCell ref="O68:O69"/>
    <mergeCell ref="P68:P69"/>
    <mergeCell ref="Q68:Q69"/>
    <mergeCell ref="N68:N69"/>
    <mergeCell ref="Q58:Q59"/>
    <mergeCell ref="P66:P67"/>
    <mergeCell ref="N66:N67"/>
    <mergeCell ref="R56:R57"/>
    <mergeCell ref="R58:R59"/>
    <mergeCell ref="R60:R61"/>
    <mergeCell ref="R62:R63"/>
    <mergeCell ref="Q62:Q63"/>
    <mergeCell ref="O58:O59"/>
    <mergeCell ref="Q56:Q57"/>
    <mergeCell ref="P56:P57"/>
    <mergeCell ref="P60:P61"/>
    <mergeCell ref="Q60:Q61"/>
    <mergeCell ref="M1:R2"/>
    <mergeCell ref="A1:L2"/>
    <mergeCell ref="L75:L78"/>
    <mergeCell ref="E70:E71"/>
    <mergeCell ref="F70:F71"/>
    <mergeCell ref="G70:G71"/>
    <mergeCell ref="H70:H71"/>
    <mergeCell ref="N58:N59"/>
    <mergeCell ref="B50:B51"/>
    <mergeCell ref="R68:R69"/>
    <mergeCell ref="R70:R71"/>
    <mergeCell ref="M68:M69"/>
    <mergeCell ref="N70:N71"/>
    <mergeCell ref="M70:M71"/>
    <mergeCell ref="F68:F69"/>
    <mergeCell ref="G68:G69"/>
    <mergeCell ref="H68:H69"/>
    <mergeCell ref="Q70:Q71"/>
    <mergeCell ref="P70:P71"/>
    <mergeCell ref="K79:K80"/>
    <mergeCell ref="L79:L80"/>
    <mergeCell ref="A102:A103"/>
    <mergeCell ref="B102:B103"/>
    <mergeCell ref="K102:K103"/>
    <mergeCell ref="L102:L103"/>
    <mergeCell ref="L81:L97"/>
    <mergeCell ref="K98:K99"/>
    <mergeCell ref="L98:L99"/>
    <mergeCell ref="A79:A80"/>
    <mergeCell ref="I68:I69"/>
    <mergeCell ref="J68:J69"/>
    <mergeCell ref="C70:C71"/>
    <mergeCell ref="D70:D71"/>
    <mergeCell ref="A50:A51"/>
    <mergeCell ref="I70:I71"/>
    <mergeCell ref="J70:J71"/>
    <mergeCell ref="C66:C67"/>
    <mergeCell ref="J60:J61"/>
    <mergeCell ref="I66:I67"/>
    <mergeCell ref="K54:K55"/>
    <mergeCell ref="L54:L55"/>
    <mergeCell ref="A54:A55"/>
    <mergeCell ref="B54:B55"/>
    <mergeCell ref="A19:A49"/>
    <mergeCell ref="K50:K51"/>
  </mergeCells>
  <printOptions/>
  <pageMargins left="0.25" right="0.25" top="0.75" bottom="0.75" header="0.3" footer="0.3"/>
  <pageSetup fitToHeight="0" fitToWidth="1" horizontalDpi="600" verticalDpi="6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tabSelected="1" view="pageBreakPreview" zoomScale="90" zoomScaleNormal="90" zoomScaleSheetLayoutView="90" zoomScalePageLayoutView="0" workbookViewId="0" topLeftCell="A1">
      <selection activeCell="A1" sqref="A1:P2"/>
    </sheetView>
  </sheetViews>
  <sheetFormatPr defaultColWidth="9.140625" defaultRowHeight="12.75"/>
  <cols>
    <col min="1" max="1" width="6.28125" style="3" customWidth="1"/>
    <col min="2" max="2" width="18.140625" style="57" customWidth="1"/>
    <col min="3" max="3" width="16.8515625" style="3" customWidth="1"/>
    <col min="4" max="4" width="20.28125" style="3" customWidth="1"/>
    <col min="5" max="5" width="10.140625" style="3" customWidth="1"/>
    <col min="6" max="6" width="26.7109375" style="3" customWidth="1"/>
    <col min="7" max="7" width="22.28125" style="3" customWidth="1"/>
    <col min="8" max="8" width="22.8515625" style="4" customWidth="1"/>
    <col min="9" max="9" width="13.421875" style="4" customWidth="1"/>
    <col min="10" max="10" width="9.00390625" style="3" customWidth="1"/>
    <col min="11" max="11" width="13.8515625" style="3" customWidth="1"/>
    <col min="12" max="12" width="22.7109375" style="59" customWidth="1"/>
    <col min="13" max="13" width="29.140625" style="3" customWidth="1"/>
    <col min="14" max="14" width="21.140625" style="3" customWidth="1"/>
    <col min="15" max="15" width="21.7109375" style="3" customWidth="1"/>
    <col min="16" max="16" width="23.7109375" style="3" customWidth="1"/>
    <col min="17" max="17" width="1.8515625" style="148" customWidth="1"/>
    <col min="18" max="20" width="25.7109375" style="3" customWidth="1"/>
    <col min="21" max="16384" width="9.140625" style="3" customWidth="1"/>
  </cols>
  <sheetData>
    <row r="1" spans="1:20" ht="23.25" customHeight="1">
      <c r="A1" s="292" t="s">
        <v>433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152"/>
      <c r="R1" s="350" t="s">
        <v>460</v>
      </c>
      <c r="S1" s="350"/>
      <c r="T1" s="350"/>
    </row>
    <row r="2" spans="1:20" ht="26.2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152"/>
      <c r="R2" s="350"/>
      <c r="S2" s="350"/>
      <c r="T2" s="350"/>
    </row>
    <row r="3" spans="1:20" ht="74.25" customHeight="1" thickBot="1">
      <c r="A3" s="160" t="s">
        <v>16</v>
      </c>
      <c r="B3" s="161" t="s">
        <v>60</v>
      </c>
      <c r="C3" s="162" t="s">
        <v>10</v>
      </c>
      <c r="D3" s="162" t="s">
        <v>61</v>
      </c>
      <c r="E3" s="163" t="s">
        <v>186</v>
      </c>
      <c r="F3" s="162" t="s">
        <v>17</v>
      </c>
      <c r="G3" s="162" t="s">
        <v>62</v>
      </c>
      <c r="H3" s="164" t="s">
        <v>187</v>
      </c>
      <c r="I3" s="165" t="s">
        <v>123</v>
      </c>
      <c r="J3" s="166" t="s">
        <v>71</v>
      </c>
      <c r="K3" s="167" t="s">
        <v>63</v>
      </c>
      <c r="L3" s="166" t="s">
        <v>69</v>
      </c>
      <c r="M3" s="167" t="s">
        <v>113</v>
      </c>
      <c r="N3" s="167" t="s">
        <v>114</v>
      </c>
      <c r="O3" s="167" t="s">
        <v>236</v>
      </c>
      <c r="P3" s="168" t="s">
        <v>237</v>
      </c>
      <c r="Q3" s="155"/>
      <c r="R3" s="176" t="s">
        <v>457</v>
      </c>
      <c r="S3" s="177" t="s">
        <v>464</v>
      </c>
      <c r="T3" s="178" t="s">
        <v>463</v>
      </c>
    </row>
    <row r="4" spans="1:20" ht="34.5" customHeight="1">
      <c r="A4" s="295">
        <v>1</v>
      </c>
      <c r="B4" s="299" t="s">
        <v>146</v>
      </c>
      <c r="C4" s="14" t="s">
        <v>235</v>
      </c>
      <c r="D4" s="14" t="s">
        <v>158</v>
      </c>
      <c r="E4" s="15" t="s">
        <v>70</v>
      </c>
      <c r="F4" s="15" t="s">
        <v>12</v>
      </c>
      <c r="G4" s="15">
        <v>907</v>
      </c>
      <c r="H4" s="16" t="s">
        <v>9</v>
      </c>
      <c r="I4" s="16" t="s">
        <v>124</v>
      </c>
      <c r="J4" s="17" t="s">
        <v>54</v>
      </c>
      <c r="K4" s="364" t="s">
        <v>65</v>
      </c>
      <c r="L4" s="365" t="s">
        <v>404</v>
      </c>
      <c r="M4" s="18" t="s">
        <v>115</v>
      </c>
      <c r="N4" s="18" t="s">
        <v>116</v>
      </c>
      <c r="O4" s="18" t="s">
        <v>388</v>
      </c>
      <c r="P4" s="169" t="s">
        <v>238</v>
      </c>
      <c r="Q4" s="153"/>
      <c r="R4" s="147"/>
      <c r="S4" s="218" t="s">
        <v>465</v>
      </c>
      <c r="T4" s="219" t="s">
        <v>468</v>
      </c>
    </row>
    <row r="5" spans="1:20" ht="34.5" customHeight="1">
      <c r="A5" s="266"/>
      <c r="B5" s="300"/>
      <c r="C5" s="6" t="s">
        <v>239</v>
      </c>
      <c r="D5" s="6" t="s">
        <v>162</v>
      </c>
      <c r="E5" s="5" t="s">
        <v>70</v>
      </c>
      <c r="F5" s="5" t="s">
        <v>21</v>
      </c>
      <c r="G5" s="5" t="s">
        <v>23</v>
      </c>
      <c r="H5" s="10">
        <v>9100070</v>
      </c>
      <c r="I5" s="9" t="s">
        <v>124</v>
      </c>
      <c r="J5" s="7" t="s">
        <v>54</v>
      </c>
      <c r="K5" s="357"/>
      <c r="L5" s="353"/>
      <c r="M5" s="12" t="s">
        <v>115</v>
      </c>
      <c r="N5" s="12" t="s">
        <v>118</v>
      </c>
      <c r="O5" s="12" t="s">
        <v>388</v>
      </c>
      <c r="P5" s="170" t="s">
        <v>238</v>
      </c>
      <c r="Q5" s="153"/>
      <c r="R5" s="133"/>
      <c r="S5" s="214" t="s">
        <v>465</v>
      </c>
      <c r="T5" s="184" t="s">
        <v>468</v>
      </c>
    </row>
    <row r="6" spans="1:20" ht="34.5" customHeight="1">
      <c r="A6" s="266"/>
      <c r="B6" s="300"/>
      <c r="C6" s="6" t="s">
        <v>240</v>
      </c>
      <c r="D6" s="6" t="s">
        <v>162</v>
      </c>
      <c r="E6" s="5" t="s">
        <v>70</v>
      </c>
      <c r="F6" s="5" t="s">
        <v>21</v>
      </c>
      <c r="G6" s="5" t="s">
        <v>1</v>
      </c>
      <c r="H6" s="10">
        <v>110270026</v>
      </c>
      <c r="I6" s="9" t="s">
        <v>124</v>
      </c>
      <c r="J6" s="7" t="s">
        <v>54</v>
      </c>
      <c r="K6" s="357"/>
      <c r="L6" s="353"/>
      <c r="M6" s="12" t="s">
        <v>115</v>
      </c>
      <c r="N6" s="12" t="s">
        <v>118</v>
      </c>
      <c r="O6" s="12" t="s">
        <v>388</v>
      </c>
      <c r="P6" s="170" t="s">
        <v>238</v>
      </c>
      <c r="Q6" s="153"/>
      <c r="R6" s="133"/>
      <c r="S6" s="214" t="s">
        <v>465</v>
      </c>
      <c r="T6" s="184" t="s">
        <v>468</v>
      </c>
    </row>
    <row r="7" spans="1:20" ht="34.5" customHeight="1">
      <c r="A7" s="266"/>
      <c r="B7" s="300"/>
      <c r="C7" s="6" t="s">
        <v>241</v>
      </c>
      <c r="D7" s="6" t="s">
        <v>158</v>
      </c>
      <c r="E7" s="5" t="s">
        <v>70</v>
      </c>
      <c r="F7" s="5" t="s">
        <v>12</v>
      </c>
      <c r="G7" s="5">
        <v>907</v>
      </c>
      <c r="H7" s="9" t="s">
        <v>14</v>
      </c>
      <c r="I7" s="9" t="s">
        <v>124</v>
      </c>
      <c r="J7" s="7" t="s">
        <v>54</v>
      </c>
      <c r="K7" s="357"/>
      <c r="L7" s="353"/>
      <c r="M7" s="12" t="s">
        <v>115</v>
      </c>
      <c r="N7" s="12" t="s">
        <v>118</v>
      </c>
      <c r="O7" s="12" t="s">
        <v>388</v>
      </c>
      <c r="P7" s="170" t="s">
        <v>238</v>
      </c>
      <c r="Q7" s="153"/>
      <c r="R7" s="133"/>
      <c r="S7" s="214" t="s">
        <v>465</v>
      </c>
      <c r="T7" s="184" t="s">
        <v>468</v>
      </c>
    </row>
    <row r="8" spans="1:20" ht="34.5" customHeight="1">
      <c r="A8" s="266"/>
      <c r="B8" s="300"/>
      <c r="C8" s="6" t="s">
        <v>242</v>
      </c>
      <c r="D8" s="6" t="s">
        <v>158</v>
      </c>
      <c r="E8" s="5" t="s">
        <v>70</v>
      </c>
      <c r="F8" s="5" t="s">
        <v>12</v>
      </c>
      <c r="G8" s="5" t="s">
        <v>2</v>
      </c>
      <c r="H8" s="8">
        <v>41161241</v>
      </c>
      <c r="I8" s="9" t="s">
        <v>124</v>
      </c>
      <c r="J8" s="7" t="s">
        <v>54</v>
      </c>
      <c r="K8" s="357"/>
      <c r="L8" s="353"/>
      <c r="M8" s="12" t="s">
        <v>115</v>
      </c>
      <c r="N8" s="12" t="s">
        <v>118</v>
      </c>
      <c r="O8" s="12" t="s">
        <v>388</v>
      </c>
      <c r="P8" s="170" t="s">
        <v>238</v>
      </c>
      <c r="Q8" s="153"/>
      <c r="R8" s="133"/>
      <c r="S8" s="214" t="s">
        <v>465</v>
      </c>
      <c r="T8" s="184" t="s">
        <v>468</v>
      </c>
    </row>
    <row r="9" spans="1:20" s="1" customFormat="1" ht="34.5" customHeight="1">
      <c r="A9" s="266"/>
      <c r="B9" s="300"/>
      <c r="C9" s="6" t="s">
        <v>243</v>
      </c>
      <c r="D9" s="6" t="s">
        <v>158</v>
      </c>
      <c r="E9" s="5" t="s">
        <v>70</v>
      </c>
      <c r="F9" s="5" t="s">
        <v>12</v>
      </c>
      <c r="G9" s="5" t="s">
        <v>2</v>
      </c>
      <c r="H9" s="10">
        <v>41171426</v>
      </c>
      <c r="I9" s="9" t="s">
        <v>124</v>
      </c>
      <c r="J9" s="7" t="s">
        <v>54</v>
      </c>
      <c r="K9" s="357"/>
      <c r="L9" s="353"/>
      <c r="M9" s="12" t="s">
        <v>115</v>
      </c>
      <c r="N9" s="12" t="s">
        <v>118</v>
      </c>
      <c r="O9" s="12" t="s">
        <v>388</v>
      </c>
      <c r="P9" s="170" t="s">
        <v>238</v>
      </c>
      <c r="Q9" s="153"/>
      <c r="R9" s="133"/>
      <c r="S9" s="214" t="s">
        <v>465</v>
      </c>
      <c r="T9" s="184" t="s">
        <v>468</v>
      </c>
    </row>
    <row r="10" spans="1:20" s="1" customFormat="1" ht="34.5" customHeight="1">
      <c r="A10" s="266"/>
      <c r="B10" s="300"/>
      <c r="C10" s="6" t="s">
        <v>244</v>
      </c>
      <c r="D10" s="6" t="s">
        <v>159</v>
      </c>
      <c r="E10" s="5" t="s">
        <v>70</v>
      </c>
      <c r="F10" s="5" t="s">
        <v>12</v>
      </c>
      <c r="G10" s="5" t="s">
        <v>19</v>
      </c>
      <c r="H10" s="10">
        <v>124530101121001</v>
      </c>
      <c r="I10" s="9" t="s">
        <v>124</v>
      </c>
      <c r="J10" s="7" t="s">
        <v>54</v>
      </c>
      <c r="K10" s="357"/>
      <c r="L10" s="353"/>
      <c r="M10" s="12" t="s">
        <v>115</v>
      </c>
      <c r="N10" s="12" t="s">
        <v>118</v>
      </c>
      <c r="O10" s="12" t="s">
        <v>388</v>
      </c>
      <c r="P10" s="170" t="s">
        <v>238</v>
      </c>
      <c r="Q10" s="153"/>
      <c r="R10" s="133"/>
      <c r="S10" s="214" t="s">
        <v>465</v>
      </c>
      <c r="T10" s="184" t="s">
        <v>468</v>
      </c>
    </row>
    <row r="11" spans="1:20" s="1" customFormat="1" ht="34.5" customHeight="1">
      <c r="A11" s="266"/>
      <c r="B11" s="300"/>
      <c r="C11" s="6" t="s">
        <v>245</v>
      </c>
      <c r="D11" s="6" t="s">
        <v>158</v>
      </c>
      <c r="E11" s="5" t="s">
        <v>70</v>
      </c>
      <c r="F11" s="5" t="s">
        <v>12</v>
      </c>
      <c r="G11" s="5" t="s">
        <v>19</v>
      </c>
      <c r="H11" s="10">
        <v>124728801130104</v>
      </c>
      <c r="I11" s="9" t="s">
        <v>124</v>
      </c>
      <c r="J11" s="7" t="s">
        <v>54</v>
      </c>
      <c r="K11" s="357"/>
      <c r="L11" s="353"/>
      <c r="M11" s="12" t="s">
        <v>115</v>
      </c>
      <c r="N11" s="12" t="s">
        <v>246</v>
      </c>
      <c r="O11" s="12" t="s">
        <v>388</v>
      </c>
      <c r="P11" s="170" t="s">
        <v>238</v>
      </c>
      <c r="Q11" s="153"/>
      <c r="R11" s="133"/>
      <c r="S11" s="214" t="s">
        <v>465</v>
      </c>
      <c r="T11" s="184" t="s">
        <v>468</v>
      </c>
    </row>
    <row r="12" spans="1:20" s="1" customFormat="1" ht="34.5" customHeight="1">
      <c r="A12" s="266"/>
      <c r="B12" s="300"/>
      <c r="C12" s="6" t="s">
        <v>377</v>
      </c>
      <c r="D12" s="6" t="s">
        <v>158</v>
      </c>
      <c r="E12" s="5" t="s">
        <v>70</v>
      </c>
      <c r="F12" s="5" t="s">
        <v>8</v>
      </c>
      <c r="G12" s="5" t="s">
        <v>378</v>
      </c>
      <c r="H12" s="10" t="s">
        <v>379</v>
      </c>
      <c r="I12" s="9" t="s">
        <v>124</v>
      </c>
      <c r="J12" s="7" t="s">
        <v>54</v>
      </c>
      <c r="K12" s="357"/>
      <c r="L12" s="353"/>
      <c r="M12" s="12" t="s">
        <v>115</v>
      </c>
      <c r="N12" s="12" t="s">
        <v>246</v>
      </c>
      <c r="O12" s="12" t="s">
        <v>357</v>
      </c>
      <c r="P12" s="170" t="s">
        <v>238</v>
      </c>
      <c r="Q12" s="153"/>
      <c r="R12" s="133"/>
      <c r="S12" s="214" t="s">
        <v>465</v>
      </c>
      <c r="T12" s="184" t="s">
        <v>468</v>
      </c>
    </row>
    <row r="13" spans="1:20" ht="34.5" customHeight="1">
      <c r="A13" s="266"/>
      <c r="B13" s="300"/>
      <c r="C13" s="6" t="s">
        <v>247</v>
      </c>
      <c r="D13" s="6" t="s">
        <v>160</v>
      </c>
      <c r="E13" s="5" t="s">
        <v>18</v>
      </c>
      <c r="F13" s="5" t="s">
        <v>12</v>
      </c>
      <c r="G13" s="5" t="s">
        <v>51</v>
      </c>
      <c r="H13" s="10">
        <v>124047401120229</v>
      </c>
      <c r="I13" s="9" t="s">
        <v>124</v>
      </c>
      <c r="J13" s="7" t="s">
        <v>54</v>
      </c>
      <c r="K13" s="357"/>
      <c r="L13" s="353"/>
      <c r="M13" s="12" t="s">
        <v>115</v>
      </c>
      <c r="N13" s="12" t="s">
        <v>117</v>
      </c>
      <c r="O13" s="12" t="s">
        <v>389</v>
      </c>
      <c r="P13" s="170" t="s">
        <v>238</v>
      </c>
      <c r="Q13" s="153"/>
      <c r="R13" s="133"/>
      <c r="S13" s="214" t="s">
        <v>465</v>
      </c>
      <c r="T13" s="184" t="s">
        <v>468</v>
      </c>
    </row>
    <row r="14" spans="1:20" ht="34.5" customHeight="1">
      <c r="A14" s="266"/>
      <c r="B14" s="300"/>
      <c r="C14" s="6" t="s">
        <v>248</v>
      </c>
      <c r="D14" s="6" t="s">
        <v>161</v>
      </c>
      <c r="E14" s="2" t="s">
        <v>18</v>
      </c>
      <c r="F14" s="5" t="s">
        <v>73</v>
      </c>
      <c r="G14" s="5" t="s">
        <v>74</v>
      </c>
      <c r="H14" s="10">
        <v>1118090901170830</v>
      </c>
      <c r="I14" s="9" t="s">
        <v>124</v>
      </c>
      <c r="J14" s="7" t="s">
        <v>54</v>
      </c>
      <c r="K14" s="357"/>
      <c r="L14" s="353"/>
      <c r="M14" s="12" t="s">
        <v>115</v>
      </c>
      <c r="N14" s="12" t="s">
        <v>117</v>
      </c>
      <c r="O14" s="12" t="s">
        <v>389</v>
      </c>
      <c r="P14" s="170" t="s">
        <v>238</v>
      </c>
      <c r="Q14" s="153"/>
      <c r="R14" s="133"/>
      <c r="S14" s="214" t="s">
        <v>465</v>
      </c>
      <c r="T14" s="184" t="s">
        <v>468</v>
      </c>
    </row>
    <row r="15" spans="1:20" ht="34.5" customHeight="1">
      <c r="A15" s="266"/>
      <c r="B15" s="300"/>
      <c r="C15" s="6" t="s">
        <v>249</v>
      </c>
      <c r="D15" s="6" t="s">
        <v>163</v>
      </c>
      <c r="E15" s="5" t="s">
        <v>0</v>
      </c>
      <c r="F15" s="5" t="s">
        <v>8</v>
      </c>
      <c r="G15" s="6" t="s">
        <v>250</v>
      </c>
      <c r="H15" s="112" t="s">
        <v>251</v>
      </c>
      <c r="I15" s="9" t="s">
        <v>124</v>
      </c>
      <c r="J15" s="7" t="s">
        <v>54</v>
      </c>
      <c r="K15" s="357"/>
      <c r="L15" s="353"/>
      <c r="M15" s="12" t="s">
        <v>115</v>
      </c>
      <c r="N15" s="12" t="s">
        <v>117</v>
      </c>
      <c r="O15" s="12" t="s">
        <v>357</v>
      </c>
      <c r="P15" s="170" t="s">
        <v>238</v>
      </c>
      <c r="Q15" s="153"/>
      <c r="R15" s="133"/>
      <c r="S15" s="214" t="s">
        <v>465</v>
      </c>
      <c r="T15" s="184" t="s">
        <v>468</v>
      </c>
    </row>
    <row r="16" spans="1:20" ht="92.25" customHeight="1">
      <c r="A16" s="77">
        <v>2</v>
      </c>
      <c r="B16" s="61" t="s">
        <v>147</v>
      </c>
      <c r="C16" s="5" t="s">
        <v>5</v>
      </c>
      <c r="D16" s="6" t="s">
        <v>160</v>
      </c>
      <c r="E16" s="5" t="s">
        <v>18</v>
      </c>
      <c r="F16" s="5" t="s">
        <v>15</v>
      </c>
      <c r="G16" s="5" t="s">
        <v>6</v>
      </c>
      <c r="H16" s="9" t="s">
        <v>20</v>
      </c>
      <c r="I16" s="9" t="s">
        <v>124</v>
      </c>
      <c r="J16" s="7" t="s">
        <v>54</v>
      </c>
      <c r="K16" s="131" t="s">
        <v>65</v>
      </c>
      <c r="L16" s="179" t="s">
        <v>404</v>
      </c>
      <c r="M16" s="12" t="s">
        <v>119</v>
      </c>
      <c r="N16" s="12" t="s">
        <v>120</v>
      </c>
      <c r="O16" s="12" t="s">
        <v>389</v>
      </c>
      <c r="P16" s="170" t="s">
        <v>252</v>
      </c>
      <c r="Q16" s="153"/>
      <c r="R16" s="133"/>
      <c r="S16" s="214" t="s">
        <v>465</v>
      </c>
      <c r="T16" s="184" t="s">
        <v>468</v>
      </c>
    </row>
    <row r="17" spans="1:20" ht="77.25" customHeight="1" thickBot="1">
      <c r="A17" s="83">
        <v>3</v>
      </c>
      <c r="B17" s="75" t="s">
        <v>148</v>
      </c>
      <c r="C17" s="122" t="s">
        <v>253</v>
      </c>
      <c r="D17" s="67" t="s">
        <v>164</v>
      </c>
      <c r="E17" s="64" t="s">
        <v>18</v>
      </c>
      <c r="F17" s="64" t="s">
        <v>15</v>
      </c>
      <c r="G17" s="64" t="s">
        <v>3</v>
      </c>
      <c r="H17" s="69" t="s">
        <v>7</v>
      </c>
      <c r="I17" s="69" t="s">
        <v>124</v>
      </c>
      <c r="J17" s="70" t="s">
        <v>54</v>
      </c>
      <c r="K17" s="132" t="s">
        <v>65</v>
      </c>
      <c r="L17" s="180" t="s">
        <v>403</v>
      </c>
      <c r="M17" s="63" t="s">
        <v>121</v>
      </c>
      <c r="N17" s="63" t="s">
        <v>122</v>
      </c>
      <c r="O17" s="63" t="s">
        <v>390</v>
      </c>
      <c r="P17" s="171" t="s">
        <v>254</v>
      </c>
      <c r="Q17" s="153"/>
      <c r="R17" s="183"/>
      <c r="S17" s="221" t="s">
        <v>465</v>
      </c>
      <c r="T17" s="222" t="s">
        <v>468</v>
      </c>
    </row>
    <row r="18" spans="1:20" ht="50.25" customHeight="1" thickBot="1">
      <c r="A18" s="86" t="s">
        <v>16</v>
      </c>
      <c r="B18" s="117" t="s">
        <v>60</v>
      </c>
      <c r="C18" s="118" t="s">
        <v>10</v>
      </c>
      <c r="D18" s="118" t="s">
        <v>61</v>
      </c>
      <c r="E18" s="87" t="s">
        <v>186</v>
      </c>
      <c r="F18" s="118" t="s">
        <v>17</v>
      </c>
      <c r="G18" s="118" t="s">
        <v>62</v>
      </c>
      <c r="H18" s="119" t="s">
        <v>4</v>
      </c>
      <c r="I18" s="88" t="s">
        <v>123</v>
      </c>
      <c r="J18" s="120" t="s">
        <v>71</v>
      </c>
      <c r="K18" s="172" t="s">
        <v>63</v>
      </c>
      <c r="L18" s="181" t="s">
        <v>69</v>
      </c>
      <c r="M18" s="89" t="s">
        <v>113</v>
      </c>
      <c r="N18" s="89" t="s">
        <v>230</v>
      </c>
      <c r="O18" s="89" t="s">
        <v>231</v>
      </c>
      <c r="P18" s="172" t="s">
        <v>237</v>
      </c>
      <c r="Q18" s="155"/>
      <c r="R18" s="239" t="s">
        <v>457</v>
      </c>
      <c r="S18" s="240" t="s">
        <v>464</v>
      </c>
      <c r="T18" s="241" t="s">
        <v>463</v>
      </c>
    </row>
    <row r="19" spans="1:20" ht="42" customHeight="1">
      <c r="A19" s="263">
        <v>4</v>
      </c>
      <c r="B19" s="265" t="s">
        <v>420</v>
      </c>
      <c r="C19" s="123" t="s">
        <v>380</v>
      </c>
      <c r="D19" s="123" t="s">
        <v>158</v>
      </c>
      <c r="E19" s="71" t="s">
        <v>70</v>
      </c>
      <c r="F19" s="71" t="s">
        <v>255</v>
      </c>
      <c r="G19" s="71" t="s">
        <v>256</v>
      </c>
      <c r="H19" s="73" t="s">
        <v>257</v>
      </c>
      <c r="I19" s="73" t="s">
        <v>124</v>
      </c>
      <c r="J19" s="124" t="s">
        <v>54</v>
      </c>
      <c r="K19" s="356" t="s">
        <v>65</v>
      </c>
      <c r="L19" s="354" t="s">
        <v>411</v>
      </c>
      <c r="M19" s="39" t="s">
        <v>258</v>
      </c>
      <c r="N19" s="39" t="s">
        <v>395</v>
      </c>
      <c r="O19" s="39" t="s">
        <v>259</v>
      </c>
      <c r="P19" s="173" t="s">
        <v>260</v>
      </c>
      <c r="Q19" s="153"/>
      <c r="R19" s="238"/>
      <c r="S19" s="199" t="s">
        <v>465</v>
      </c>
      <c r="T19" s="213"/>
    </row>
    <row r="20" spans="1:20" ht="42" customHeight="1">
      <c r="A20" s="266"/>
      <c r="B20" s="275"/>
      <c r="C20" s="6" t="s">
        <v>381</v>
      </c>
      <c r="D20" s="6" t="s">
        <v>162</v>
      </c>
      <c r="E20" s="5" t="s">
        <v>70</v>
      </c>
      <c r="F20" s="5" t="s">
        <v>255</v>
      </c>
      <c r="G20" s="5" t="s">
        <v>256</v>
      </c>
      <c r="H20" s="10" t="s">
        <v>261</v>
      </c>
      <c r="I20" s="9" t="s">
        <v>124</v>
      </c>
      <c r="J20" s="7" t="s">
        <v>54</v>
      </c>
      <c r="K20" s="357"/>
      <c r="L20" s="353"/>
      <c r="M20" s="12" t="s">
        <v>258</v>
      </c>
      <c r="N20" s="12" t="s">
        <v>395</v>
      </c>
      <c r="O20" s="12" t="s">
        <v>259</v>
      </c>
      <c r="P20" s="174" t="s">
        <v>260</v>
      </c>
      <c r="Q20" s="153"/>
      <c r="R20" s="133"/>
      <c r="S20" s="212" t="s">
        <v>465</v>
      </c>
      <c r="T20" s="131"/>
    </row>
    <row r="21" spans="1:20" ht="42" customHeight="1">
      <c r="A21" s="266"/>
      <c r="B21" s="275"/>
      <c r="C21" s="6" t="s">
        <v>382</v>
      </c>
      <c r="D21" s="6" t="s">
        <v>162</v>
      </c>
      <c r="E21" s="5" t="s">
        <v>70</v>
      </c>
      <c r="F21" s="5" t="s">
        <v>255</v>
      </c>
      <c r="G21" s="5" t="s">
        <v>256</v>
      </c>
      <c r="H21" s="10" t="s">
        <v>262</v>
      </c>
      <c r="I21" s="9" t="s">
        <v>124</v>
      </c>
      <c r="J21" s="7" t="s">
        <v>54</v>
      </c>
      <c r="K21" s="357"/>
      <c r="L21" s="353"/>
      <c r="M21" s="12" t="s">
        <v>258</v>
      </c>
      <c r="N21" s="12" t="s">
        <v>395</v>
      </c>
      <c r="O21" s="12" t="s">
        <v>259</v>
      </c>
      <c r="P21" s="174" t="s">
        <v>260</v>
      </c>
      <c r="Q21" s="153"/>
      <c r="R21" s="133"/>
      <c r="S21" s="212" t="s">
        <v>465</v>
      </c>
      <c r="T21" s="131"/>
    </row>
    <row r="22" spans="1:20" ht="42" customHeight="1">
      <c r="A22" s="266"/>
      <c r="B22" s="275"/>
      <c r="C22" s="6" t="s">
        <v>383</v>
      </c>
      <c r="D22" s="6" t="s">
        <v>158</v>
      </c>
      <c r="E22" s="5" t="s">
        <v>70</v>
      </c>
      <c r="F22" s="5" t="s">
        <v>255</v>
      </c>
      <c r="G22" s="5" t="s">
        <v>256</v>
      </c>
      <c r="H22" s="9" t="s">
        <v>263</v>
      </c>
      <c r="I22" s="9" t="s">
        <v>124</v>
      </c>
      <c r="J22" s="7" t="s">
        <v>54</v>
      </c>
      <c r="K22" s="357"/>
      <c r="L22" s="353"/>
      <c r="M22" s="12" t="s">
        <v>258</v>
      </c>
      <c r="N22" s="12" t="s">
        <v>395</v>
      </c>
      <c r="O22" s="12" t="s">
        <v>259</v>
      </c>
      <c r="P22" s="174" t="s">
        <v>260</v>
      </c>
      <c r="Q22" s="153"/>
      <c r="R22" s="133"/>
      <c r="S22" s="212" t="s">
        <v>465</v>
      </c>
      <c r="T22" s="131"/>
    </row>
    <row r="23" spans="1:20" ht="42" customHeight="1">
      <c r="A23" s="266"/>
      <c r="B23" s="275"/>
      <c r="C23" s="6" t="s">
        <v>384</v>
      </c>
      <c r="D23" s="6" t="s">
        <v>158</v>
      </c>
      <c r="E23" s="5" t="s">
        <v>70</v>
      </c>
      <c r="F23" s="5" t="s">
        <v>255</v>
      </c>
      <c r="G23" s="5" t="s">
        <v>256</v>
      </c>
      <c r="H23" s="8" t="s">
        <v>264</v>
      </c>
      <c r="I23" s="9" t="s">
        <v>124</v>
      </c>
      <c r="J23" s="7" t="s">
        <v>54</v>
      </c>
      <c r="K23" s="357"/>
      <c r="L23" s="353"/>
      <c r="M23" s="12" t="s">
        <v>258</v>
      </c>
      <c r="N23" s="12" t="s">
        <v>395</v>
      </c>
      <c r="O23" s="12" t="s">
        <v>259</v>
      </c>
      <c r="P23" s="174" t="s">
        <v>260</v>
      </c>
      <c r="Q23" s="153"/>
      <c r="R23" s="133"/>
      <c r="S23" s="212" t="s">
        <v>465</v>
      </c>
      <c r="T23" s="131"/>
    </row>
    <row r="24" spans="1:20" ht="42" customHeight="1">
      <c r="A24" s="266"/>
      <c r="B24" s="275"/>
      <c r="C24" s="6" t="s">
        <v>385</v>
      </c>
      <c r="D24" s="6" t="s">
        <v>158</v>
      </c>
      <c r="E24" s="5" t="s">
        <v>70</v>
      </c>
      <c r="F24" s="5" t="s">
        <v>255</v>
      </c>
      <c r="G24" s="5" t="s">
        <v>256</v>
      </c>
      <c r="H24" s="10" t="s">
        <v>265</v>
      </c>
      <c r="I24" s="9" t="s">
        <v>124</v>
      </c>
      <c r="J24" s="7" t="s">
        <v>54</v>
      </c>
      <c r="K24" s="357"/>
      <c r="L24" s="353"/>
      <c r="M24" s="12" t="s">
        <v>258</v>
      </c>
      <c r="N24" s="12" t="s">
        <v>395</v>
      </c>
      <c r="O24" s="12" t="s">
        <v>259</v>
      </c>
      <c r="P24" s="174" t="s">
        <v>260</v>
      </c>
      <c r="Q24" s="153"/>
      <c r="R24" s="133"/>
      <c r="S24" s="212" t="s">
        <v>465</v>
      </c>
      <c r="T24" s="131"/>
    </row>
    <row r="25" spans="1:20" ht="42" customHeight="1">
      <c r="A25" s="266"/>
      <c r="B25" s="275"/>
      <c r="C25" s="6" t="s">
        <v>386</v>
      </c>
      <c r="D25" s="6" t="s">
        <v>159</v>
      </c>
      <c r="E25" s="5" t="s">
        <v>70</v>
      </c>
      <c r="F25" s="5" t="s">
        <v>255</v>
      </c>
      <c r="G25" s="5" t="s">
        <v>256</v>
      </c>
      <c r="H25" s="10" t="s">
        <v>266</v>
      </c>
      <c r="I25" s="9" t="s">
        <v>124</v>
      </c>
      <c r="J25" s="7" t="s">
        <v>54</v>
      </c>
      <c r="K25" s="357"/>
      <c r="L25" s="353"/>
      <c r="M25" s="12" t="s">
        <v>258</v>
      </c>
      <c r="N25" s="12" t="s">
        <v>395</v>
      </c>
      <c r="O25" s="12" t="s">
        <v>259</v>
      </c>
      <c r="P25" s="174" t="s">
        <v>260</v>
      </c>
      <c r="Q25" s="153"/>
      <c r="R25" s="133"/>
      <c r="S25" s="212" t="s">
        <v>465</v>
      </c>
      <c r="T25" s="131"/>
    </row>
    <row r="26" spans="1:20" ht="42" customHeight="1">
      <c r="A26" s="266"/>
      <c r="B26" s="275"/>
      <c r="C26" s="6" t="s">
        <v>387</v>
      </c>
      <c r="D26" s="6" t="s">
        <v>158</v>
      </c>
      <c r="E26" s="5" t="s">
        <v>70</v>
      </c>
      <c r="F26" s="5" t="s">
        <v>255</v>
      </c>
      <c r="G26" s="5" t="s">
        <v>256</v>
      </c>
      <c r="H26" s="10" t="s">
        <v>267</v>
      </c>
      <c r="I26" s="9" t="s">
        <v>124</v>
      </c>
      <c r="J26" s="7" t="s">
        <v>54</v>
      </c>
      <c r="K26" s="357"/>
      <c r="L26" s="353"/>
      <c r="M26" s="12" t="s">
        <v>258</v>
      </c>
      <c r="N26" s="12" t="s">
        <v>395</v>
      </c>
      <c r="O26" s="12" t="s">
        <v>259</v>
      </c>
      <c r="P26" s="174" t="s">
        <v>260</v>
      </c>
      <c r="Q26" s="153"/>
      <c r="R26" s="133"/>
      <c r="S26" s="212" t="s">
        <v>465</v>
      </c>
      <c r="T26" s="131"/>
    </row>
    <row r="27" spans="1:20" ht="42" customHeight="1">
      <c r="A27" s="266"/>
      <c r="B27" s="275"/>
      <c r="C27" s="6" t="s">
        <v>450</v>
      </c>
      <c r="D27" s="6" t="s">
        <v>158</v>
      </c>
      <c r="E27" s="5" t="s">
        <v>70</v>
      </c>
      <c r="F27" s="5" t="s">
        <v>255</v>
      </c>
      <c r="G27" s="5" t="s">
        <v>256</v>
      </c>
      <c r="H27" s="187" t="s">
        <v>470</v>
      </c>
      <c r="I27" s="9" t="s">
        <v>124</v>
      </c>
      <c r="J27" s="7" t="s">
        <v>54</v>
      </c>
      <c r="K27" s="357"/>
      <c r="L27" s="353"/>
      <c r="M27" s="12" t="s">
        <v>258</v>
      </c>
      <c r="N27" s="12" t="s">
        <v>395</v>
      </c>
      <c r="O27" s="12" t="s">
        <v>259</v>
      </c>
      <c r="P27" s="170" t="s">
        <v>260</v>
      </c>
      <c r="Q27" s="153"/>
      <c r="R27" s="133"/>
      <c r="S27" s="212" t="s">
        <v>465</v>
      </c>
      <c r="T27" s="131"/>
    </row>
    <row r="28" spans="1:20" ht="42" customHeight="1">
      <c r="A28" s="266"/>
      <c r="B28" s="275"/>
      <c r="C28" s="6" t="s">
        <v>268</v>
      </c>
      <c r="D28" s="6" t="s">
        <v>160</v>
      </c>
      <c r="E28" s="5" t="s">
        <v>18</v>
      </c>
      <c r="F28" s="5" t="s">
        <v>255</v>
      </c>
      <c r="G28" s="5" t="s">
        <v>256</v>
      </c>
      <c r="H28" s="10" t="s">
        <v>269</v>
      </c>
      <c r="I28" s="9" t="s">
        <v>124</v>
      </c>
      <c r="J28" s="7" t="s">
        <v>54</v>
      </c>
      <c r="K28" s="357"/>
      <c r="L28" s="353"/>
      <c r="M28" s="12" t="s">
        <v>258</v>
      </c>
      <c r="N28" s="12" t="s">
        <v>395</v>
      </c>
      <c r="O28" s="12" t="s">
        <v>259</v>
      </c>
      <c r="P28" s="170" t="s">
        <v>260</v>
      </c>
      <c r="Q28" s="153"/>
      <c r="R28" s="133"/>
      <c r="S28" s="212" t="s">
        <v>465</v>
      </c>
      <c r="T28" s="131"/>
    </row>
    <row r="29" spans="1:20" ht="42" customHeight="1">
      <c r="A29" s="266"/>
      <c r="B29" s="275"/>
      <c r="C29" s="6" t="s">
        <v>270</v>
      </c>
      <c r="D29" s="6" t="s">
        <v>161</v>
      </c>
      <c r="E29" s="2" t="s">
        <v>18</v>
      </c>
      <c r="F29" s="5" t="s">
        <v>255</v>
      </c>
      <c r="G29" s="5" t="s">
        <v>256</v>
      </c>
      <c r="H29" s="10" t="s">
        <v>271</v>
      </c>
      <c r="I29" s="9" t="s">
        <v>124</v>
      </c>
      <c r="J29" s="7" t="s">
        <v>54</v>
      </c>
      <c r="K29" s="357"/>
      <c r="L29" s="353"/>
      <c r="M29" s="12" t="s">
        <v>258</v>
      </c>
      <c r="N29" s="12" t="s">
        <v>395</v>
      </c>
      <c r="O29" s="12" t="s">
        <v>259</v>
      </c>
      <c r="P29" s="170" t="s">
        <v>260</v>
      </c>
      <c r="Q29" s="153"/>
      <c r="R29" s="133"/>
      <c r="S29" s="212" t="s">
        <v>465</v>
      </c>
      <c r="T29" s="131"/>
    </row>
    <row r="30" spans="1:20" ht="42" customHeight="1">
      <c r="A30" s="266"/>
      <c r="B30" s="275"/>
      <c r="C30" s="5" t="s">
        <v>272</v>
      </c>
      <c r="D30" s="6" t="s">
        <v>163</v>
      </c>
      <c r="E30" s="5" t="s">
        <v>0</v>
      </c>
      <c r="F30" s="5" t="s">
        <v>255</v>
      </c>
      <c r="G30" s="5" t="s">
        <v>256</v>
      </c>
      <c r="H30" s="8" t="s">
        <v>273</v>
      </c>
      <c r="I30" s="9" t="s">
        <v>124</v>
      </c>
      <c r="J30" s="7" t="s">
        <v>54</v>
      </c>
      <c r="K30" s="357"/>
      <c r="L30" s="353"/>
      <c r="M30" s="12" t="s">
        <v>258</v>
      </c>
      <c r="N30" s="12" t="s">
        <v>395</v>
      </c>
      <c r="O30" s="12" t="s">
        <v>365</v>
      </c>
      <c r="P30" s="174" t="s">
        <v>260</v>
      </c>
      <c r="Q30" s="153"/>
      <c r="R30" s="133"/>
      <c r="S30" s="212" t="s">
        <v>465</v>
      </c>
      <c r="T30" s="131"/>
    </row>
    <row r="31" spans="1:20" ht="42" customHeight="1">
      <c r="A31" s="266"/>
      <c r="B31" s="275"/>
      <c r="C31" s="6" t="s">
        <v>274</v>
      </c>
      <c r="D31" s="6" t="s">
        <v>160</v>
      </c>
      <c r="E31" s="5" t="s">
        <v>18</v>
      </c>
      <c r="F31" s="5" t="s">
        <v>255</v>
      </c>
      <c r="G31" s="5" t="s">
        <v>275</v>
      </c>
      <c r="H31" s="9" t="s">
        <v>276</v>
      </c>
      <c r="I31" s="9" t="s">
        <v>124</v>
      </c>
      <c r="J31" s="7" t="s">
        <v>54</v>
      </c>
      <c r="K31" s="357"/>
      <c r="L31" s="353"/>
      <c r="M31" s="12" t="s">
        <v>277</v>
      </c>
      <c r="N31" s="12" t="s">
        <v>366</v>
      </c>
      <c r="O31" s="12" t="s">
        <v>365</v>
      </c>
      <c r="P31" s="174" t="s">
        <v>290</v>
      </c>
      <c r="Q31" s="153"/>
      <c r="R31" s="133"/>
      <c r="S31" s="212" t="s">
        <v>465</v>
      </c>
      <c r="T31" s="131"/>
    </row>
    <row r="32" spans="1:20" ht="42" customHeight="1">
      <c r="A32" s="266"/>
      <c r="B32" s="275"/>
      <c r="C32" s="6" t="s">
        <v>278</v>
      </c>
      <c r="D32" s="6" t="s">
        <v>164</v>
      </c>
      <c r="E32" s="5" t="s">
        <v>18</v>
      </c>
      <c r="F32" s="5" t="s">
        <v>255</v>
      </c>
      <c r="G32" s="5" t="s">
        <v>275</v>
      </c>
      <c r="H32" s="9" t="s">
        <v>279</v>
      </c>
      <c r="I32" s="9" t="s">
        <v>124</v>
      </c>
      <c r="J32" s="7" t="s">
        <v>54</v>
      </c>
      <c r="K32" s="357"/>
      <c r="L32" s="353"/>
      <c r="M32" s="12" t="s">
        <v>289</v>
      </c>
      <c r="N32" s="12" t="s">
        <v>396</v>
      </c>
      <c r="O32" s="12" t="s">
        <v>365</v>
      </c>
      <c r="P32" s="174" t="s">
        <v>290</v>
      </c>
      <c r="Q32" s="153"/>
      <c r="R32" s="133"/>
      <c r="S32" s="212" t="s">
        <v>465</v>
      </c>
      <c r="T32" s="131"/>
    </row>
    <row r="33" spans="1:20" ht="42" customHeight="1">
      <c r="A33" s="266"/>
      <c r="B33" s="275"/>
      <c r="C33" s="6" t="s">
        <v>280</v>
      </c>
      <c r="D33" s="6" t="s">
        <v>281</v>
      </c>
      <c r="E33" s="5" t="s">
        <v>70</v>
      </c>
      <c r="F33" s="5" t="s">
        <v>282</v>
      </c>
      <c r="G33" s="5" t="s">
        <v>283</v>
      </c>
      <c r="H33" s="9" t="s">
        <v>284</v>
      </c>
      <c r="I33" s="9" t="s">
        <v>124</v>
      </c>
      <c r="J33" s="7" t="s">
        <v>54</v>
      </c>
      <c r="K33" s="357"/>
      <c r="L33" s="353"/>
      <c r="M33" s="12" t="s">
        <v>289</v>
      </c>
      <c r="N33" s="12" t="s">
        <v>366</v>
      </c>
      <c r="O33" s="12" t="s">
        <v>365</v>
      </c>
      <c r="P33" s="174" t="s">
        <v>290</v>
      </c>
      <c r="Q33" s="153"/>
      <c r="R33" s="133"/>
      <c r="S33" s="212" t="s">
        <v>465</v>
      </c>
      <c r="T33" s="131"/>
    </row>
    <row r="34" spans="1:20" ht="42" customHeight="1">
      <c r="A34" s="266"/>
      <c r="B34" s="275"/>
      <c r="C34" s="6" t="s">
        <v>280</v>
      </c>
      <c r="D34" s="6" t="s">
        <v>281</v>
      </c>
      <c r="E34" s="5" t="s">
        <v>70</v>
      </c>
      <c r="F34" s="5" t="s">
        <v>282</v>
      </c>
      <c r="G34" s="5" t="s">
        <v>283</v>
      </c>
      <c r="H34" s="9" t="s">
        <v>285</v>
      </c>
      <c r="I34" s="9" t="s">
        <v>124</v>
      </c>
      <c r="J34" s="7" t="s">
        <v>54</v>
      </c>
      <c r="K34" s="357"/>
      <c r="L34" s="353"/>
      <c r="M34" s="12" t="s">
        <v>289</v>
      </c>
      <c r="N34" s="12" t="s">
        <v>396</v>
      </c>
      <c r="O34" s="12" t="s">
        <v>365</v>
      </c>
      <c r="P34" s="174" t="s">
        <v>290</v>
      </c>
      <c r="Q34" s="153"/>
      <c r="R34" s="133"/>
      <c r="S34" s="212" t="s">
        <v>465</v>
      </c>
      <c r="T34" s="131"/>
    </row>
    <row r="35" spans="1:20" ht="42" customHeight="1">
      <c r="A35" s="266"/>
      <c r="B35" s="275"/>
      <c r="C35" s="74" t="s">
        <v>367</v>
      </c>
      <c r="D35" s="74" t="s">
        <v>286</v>
      </c>
      <c r="E35" s="5" t="s">
        <v>0</v>
      </c>
      <c r="F35" s="5" t="s">
        <v>255</v>
      </c>
      <c r="G35" s="74" t="s">
        <v>287</v>
      </c>
      <c r="H35" s="74" t="s">
        <v>288</v>
      </c>
      <c r="I35" s="9" t="s">
        <v>124</v>
      </c>
      <c r="J35" s="7" t="s">
        <v>54</v>
      </c>
      <c r="K35" s="357"/>
      <c r="L35" s="353"/>
      <c r="M35" s="12" t="s">
        <v>277</v>
      </c>
      <c r="N35" s="12" t="s">
        <v>366</v>
      </c>
      <c r="O35" s="12" t="s">
        <v>365</v>
      </c>
      <c r="P35" s="174" t="s">
        <v>290</v>
      </c>
      <c r="Q35" s="153"/>
      <c r="R35" s="133"/>
      <c r="S35" s="212" t="s">
        <v>465</v>
      </c>
      <c r="T35" s="131"/>
    </row>
    <row r="36" spans="1:20" ht="42" customHeight="1">
      <c r="A36" s="266"/>
      <c r="B36" s="275"/>
      <c r="C36" s="74" t="s">
        <v>368</v>
      </c>
      <c r="D36" s="74" t="s">
        <v>291</v>
      </c>
      <c r="E36" s="5" t="s">
        <v>0</v>
      </c>
      <c r="F36" s="5" t="s">
        <v>255</v>
      </c>
      <c r="G36" s="74" t="s">
        <v>287</v>
      </c>
      <c r="H36" s="74" t="s">
        <v>292</v>
      </c>
      <c r="I36" s="9" t="s">
        <v>124</v>
      </c>
      <c r="J36" s="7" t="s">
        <v>54</v>
      </c>
      <c r="K36" s="357"/>
      <c r="L36" s="353"/>
      <c r="M36" s="12" t="s">
        <v>289</v>
      </c>
      <c r="N36" s="12" t="s">
        <v>396</v>
      </c>
      <c r="O36" s="12" t="s">
        <v>365</v>
      </c>
      <c r="P36" s="174" t="s">
        <v>290</v>
      </c>
      <c r="Q36" s="153"/>
      <c r="R36" s="133"/>
      <c r="S36" s="212" t="s">
        <v>465</v>
      </c>
      <c r="T36" s="131"/>
    </row>
    <row r="37" spans="1:20" ht="42" customHeight="1">
      <c r="A37" s="266"/>
      <c r="B37" s="275"/>
      <c r="C37" s="74" t="s">
        <v>369</v>
      </c>
      <c r="D37" s="74" t="s">
        <v>291</v>
      </c>
      <c r="E37" s="5" t="s">
        <v>0</v>
      </c>
      <c r="F37" s="5" t="s">
        <v>255</v>
      </c>
      <c r="G37" s="74" t="s">
        <v>287</v>
      </c>
      <c r="H37" s="74" t="s">
        <v>293</v>
      </c>
      <c r="I37" s="9" t="s">
        <v>124</v>
      </c>
      <c r="J37" s="7" t="s">
        <v>54</v>
      </c>
      <c r="K37" s="357"/>
      <c r="L37" s="353"/>
      <c r="M37" s="12" t="s">
        <v>289</v>
      </c>
      <c r="N37" s="12" t="s">
        <v>366</v>
      </c>
      <c r="O37" s="12" t="s">
        <v>365</v>
      </c>
      <c r="P37" s="174" t="s">
        <v>290</v>
      </c>
      <c r="Q37" s="153"/>
      <c r="R37" s="133"/>
      <c r="S37" s="212" t="s">
        <v>465</v>
      </c>
      <c r="T37" s="131"/>
    </row>
    <row r="38" spans="1:20" ht="42" customHeight="1">
      <c r="A38" s="266"/>
      <c r="B38" s="275"/>
      <c r="C38" s="74" t="s">
        <v>370</v>
      </c>
      <c r="D38" s="74" t="s">
        <v>291</v>
      </c>
      <c r="E38" s="5" t="s">
        <v>0</v>
      </c>
      <c r="F38" s="5" t="s">
        <v>255</v>
      </c>
      <c r="G38" s="74" t="s">
        <v>287</v>
      </c>
      <c r="H38" s="74" t="s">
        <v>294</v>
      </c>
      <c r="I38" s="9" t="s">
        <v>124</v>
      </c>
      <c r="J38" s="7" t="s">
        <v>54</v>
      </c>
      <c r="K38" s="357"/>
      <c r="L38" s="353"/>
      <c r="M38" s="12" t="s">
        <v>289</v>
      </c>
      <c r="N38" s="12" t="s">
        <v>396</v>
      </c>
      <c r="O38" s="12" t="s">
        <v>365</v>
      </c>
      <c r="P38" s="174" t="s">
        <v>290</v>
      </c>
      <c r="Q38" s="153"/>
      <c r="R38" s="133"/>
      <c r="S38" s="212" t="s">
        <v>465</v>
      </c>
      <c r="T38" s="131"/>
    </row>
    <row r="39" spans="1:20" ht="42" customHeight="1">
      <c r="A39" s="266"/>
      <c r="B39" s="275"/>
      <c r="C39" s="74" t="s">
        <v>371</v>
      </c>
      <c r="D39" s="74" t="s">
        <v>295</v>
      </c>
      <c r="E39" s="5" t="s">
        <v>0</v>
      </c>
      <c r="F39" s="5" t="s">
        <v>255</v>
      </c>
      <c r="G39" s="74" t="s">
        <v>287</v>
      </c>
      <c r="H39" s="74" t="s">
        <v>296</v>
      </c>
      <c r="I39" s="9" t="s">
        <v>124</v>
      </c>
      <c r="J39" s="7" t="s">
        <v>54</v>
      </c>
      <c r="K39" s="357"/>
      <c r="L39" s="353"/>
      <c r="M39" s="12" t="s">
        <v>289</v>
      </c>
      <c r="N39" s="12" t="s">
        <v>396</v>
      </c>
      <c r="O39" s="12" t="s">
        <v>365</v>
      </c>
      <c r="P39" s="174" t="s">
        <v>290</v>
      </c>
      <c r="Q39" s="153"/>
      <c r="R39" s="133"/>
      <c r="S39" s="212" t="s">
        <v>465</v>
      </c>
      <c r="T39" s="131"/>
    </row>
    <row r="40" spans="1:20" ht="42" customHeight="1">
      <c r="A40" s="266"/>
      <c r="B40" s="275"/>
      <c r="C40" s="74" t="s">
        <v>372</v>
      </c>
      <c r="D40" s="74" t="s">
        <v>295</v>
      </c>
      <c r="E40" s="5" t="s">
        <v>0</v>
      </c>
      <c r="F40" s="5" t="s">
        <v>255</v>
      </c>
      <c r="G40" s="74" t="s">
        <v>287</v>
      </c>
      <c r="H40" s="74" t="s">
        <v>297</v>
      </c>
      <c r="I40" s="9" t="s">
        <v>124</v>
      </c>
      <c r="J40" s="7" t="s">
        <v>54</v>
      </c>
      <c r="K40" s="357"/>
      <c r="L40" s="353"/>
      <c r="M40" s="12" t="s">
        <v>289</v>
      </c>
      <c r="N40" s="12" t="s">
        <v>366</v>
      </c>
      <c r="O40" s="12" t="s">
        <v>365</v>
      </c>
      <c r="P40" s="174" t="s">
        <v>290</v>
      </c>
      <c r="Q40" s="153"/>
      <c r="R40" s="133"/>
      <c r="S40" s="212" t="s">
        <v>465</v>
      </c>
      <c r="T40" s="131"/>
    </row>
    <row r="41" spans="1:20" ht="42" customHeight="1">
      <c r="A41" s="266"/>
      <c r="B41" s="275"/>
      <c r="C41" s="74" t="s">
        <v>373</v>
      </c>
      <c r="D41" s="74" t="s">
        <v>298</v>
      </c>
      <c r="E41" s="5" t="s">
        <v>0</v>
      </c>
      <c r="F41" s="5" t="s">
        <v>255</v>
      </c>
      <c r="G41" s="74" t="s">
        <v>287</v>
      </c>
      <c r="H41" s="74" t="s">
        <v>299</v>
      </c>
      <c r="I41" s="9" t="s">
        <v>124</v>
      </c>
      <c r="J41" s="7" t="s">
        <v>54</v>
      </c>
      <c r="K41" s="357"/>
      <c r="L41" s="353"/>
      <c r="M41" s="12" t="s">
        <v>289</v>
      </c>
      <c r="N41" s="12" t="s">
        <v>396</v>
      </c>
      <c r="O41" s="12" t="s">
        <v>365</v>
      </c>
      <c r="P41" s="174" t="s">
        <v>290</v>
      </c>
      <c r="Q41" s="153"/>
      <c r="R41" s="133"/>
      <c r="S41" s="212" t="s">
        <v>465</v>
      </c>
      <c r="T41" s="131"/>
    </row>
    <row r="42" spans="1:20" ht="42" customHeight="1">
      <c r="A42" s="266"/>
      <c r="B42" s="275"/>
      <c r="C42" s="74" t="s">
        <v>374</v>
      </c>
      <c r="D42" s="74" t="s">
        <v>298</v>
      </c>
      <c r="E42" s="5" t="s">
        <v>0</v>
      </c>
      <c r="F42" s="5" t="s">
        <v>255</v>
      </c>
      <c r="G42" s="74" t="s">
        <v>287</v>
      </c>
      <c r="H42" s="74" t="s">
        <v>300</v>
      </c>
      <c r="I42" s="9" t="s">
        <v>124</v>
      </c>
      <c r="J42" s="7" t="s">
        <v>54</v>
      </c>
      <c r="K42" s="357"/>
      <c r="L42" s="353"/>
      <c r="M42" s="12" t="s">
        <v>289</v>
      </c>
      <c r="N42" s="12" t="s">
        <v>366</v>
      </c>
      <c r="O42" s="12" t="s">
        <v>365</v>
      </c>
      <c r="P42" s="174" t="s">
        <v>290</v>
      </c>
      <c r="Q42" s="153"/>
      <c r="R42" s="133"/>
      <c r="S42" s="212" t="s">
        <v>465</v>
      </c>
      <c r="T42" s="131"/>
    </row>
    <row r="43" spans="1:20" ht="42" customHeight="1">
      <c r="A43" s="266"/>
      <c r="B43" s="275"/>
      <c r="C43" s="74" t="s">
        <v>375</v>
      </c>
      <c r="D43" s="74" t="s">
        <v>291</v>
      </c>
      <c r="E43" s="5" t="s">
        <v>0</v>
      </c>
      <c r="F43" s="5" t="s">
        <v>255</v>
      </c>
      <c r="G43" s="74" t="s">
        <v>287</v>
      </c>
      <c r="H43" s="74" t="s">
        <v>301</v>
      </c>
      <c r="I43" s="9" t="s">
        <v>124</v>
      </c>
      <c r="J43" s="7" t="s">
        <v>54</v>
      </c>
      <c r="K43" s="357"/>
      <c r="L43" s="353"/>
      <c r="M43" s="12" t="s">
        <v>289</v>
      </c>
      <c r="N43" s="12" t="s">
        <v>396</v>
      </c>
      <c r="O43" s="12" t="s">
        <v>365</v>
      </c>
      <c r="P43" s="174" t="s">
        <v>290</v>
      </c>
      <c r="Q43" s="153"/>
      <c r="R43" s="133"/>
      <c r="S43" s="212" t="s">
        <v>465</v>
      </c>
      <c r="T43" s="131"/>
    </row>
    <row r="44" spans="1:20" ht="42" customHeight="1">
      <c r="A44" s="266"/>
      <c r="B44" s="275"/>
      <c r="C44" s="74" t="s">
        <v>451</v>
      </c>
      <c r="D44" s="74" t="s">
        <v>434</v>
      </c>
      <c r="E44" s="5" t="s">
        <v>347</v>
      </c>
      <c r="F44" s="5" t="s">
        <v>255</v>
      </c>
      <c r="G44" s="74" t="s">
        <v>435</v>
      </c>
      <c r="H44" s="129" t="s">
        <v>453</v>
      </c>
      <c r="I44" s="9" t="s">
        <v>124</v>
      </c>
      <c r="J44" s="7" t="s">
        <v>54</v>
      </c>
      <c r="K44" s="357"/>
      <c r="L44" s="353"/>
      <c r="M44" s="12" t="s">
        <v>437</v>
      </c>
      <c r="N44" s="12" t="s">
        <v>438</v>
      </c>
      <c r="O44" s="130" t="s">
        <v>454</v>
      </c>
      <c r="P44" s="175" t="s">
        <v>454</v>
      </c>
      <c r="Q44" s="156"/>
      <c r="R44" s="133"/>
      <c r="S44" s="212" t="s">
        <v>465</v>
      </c>
      <c r="T44" s="131"/>
    </row>
    <row r="45" spans="1:20" ht="42" customHeight="1">
      <c r="A45" s="266"/>
      <c r="B45" s="275"/>
      <c r="C45" s="74" t="s">
        <v>452</v>
      </c>
      <c r="D45" s="74" t="s">
        <v>434</v>
      </c>
      <c r="E45" s="5" t="s">
        <v>347</v>
      </c>
      <c r="F45" s="5" t="s">
        <v>255</v>
      </c>
      <c r="G45" s="74" t="s">
        <v>435</v>
      </c>
      <c r="H45" s="129" t="s">
        <v>453</v>
      </c>
      <c r="I45" s="9" t="s">
        <v>124</v>
      </c>
      <c r="J45" s="7" t="s">
        <v>54</v>
      </c>
      <c r="K45" s="357"/>
      <c r="L45" s="353"/>
      <c r="M45" s="12" t="s">
        <v>439</v>
      </c>
      <c r="N45" s="12" t="s">
        <v>438</v>
      </c>
      <c r="O45" s="130" t="s">
        <v>454</v>
      </c>
      <c r="P45" s="175" t="s">
        <v>454</v>
      </c>
      <c r="Q45" s="156"/>
      <c r="R45" s="133"/>
      <c r="S45" s="212" t="s">
        <v>465</v>
      </c>
      <c r="T45" s="131"/>
    </row>
    <row r="46" spans="1:20" ht="42" customHeight="1">
      <c r="A46" s="266"/>
      <c r="B46" s="275"/>
      <c r="C46" s="74" t="s">
        <v>446</v>
      </c>
      <c r="D46" s="74" t="s">
        <v>434</v>
      </c>
      <c r="E46" s="5" t="s">
        <v>347</v>
      </c>
      <c r="F46" s="5" t="s">
        <v>255</v>
      </c>
      <c r="G46" s="74" t="s">
        <v>287</v>
      </c>
      <c r="H46" s="129" t="s">
        <v>453</v>
      </c>
      <c r="I46" s="9" t="s">
        <v>124</v>
      </c>
      <c r="J46" s="7" t="s">
        <v>54</v>
      </c>
      <c r="K46" s="357"/>
      <c r="L46" s="353"/>
      <c r="M46" s="12" t="s">
        <v>277</v>
      </c>
      <c r="N46" s="12" t="s">
        <v>366</v>
      </c>
      <c r="O46" s="130" t="s">
        <v>454</v>
      </c>
      <c r="P46" s="175" t="s">
        <v>454</v>
      </c>
      <c r="Q46" s="156"/>
      <c r="R46" s="133"/>
      <c r="S46" s="212" t="s">
        <v>465</v>
      </c>
      <c r="T46" s="131"/>
    </row>
    <row r="47" spans="1:20" ht="42" customHeight="1">
      <c r="A47" s="266"/>
      <c r="B47" s="275"/>
      <c r="C47" s="74" t="s">
        <v>447</v>
      </c>
      <c r="D47" s="74" t="s">
        <v>434</v>
      </c>
      <c r="E47" s="5" t="s">
        <v>347</v>
      </c>
      <c r="F47" s="5" t="s">
        <v>255</v>
      </c>
      <c r="G47" s="74" t="s">
        <v>287</v>
      </c>
      <c r="H47" s="129" t="s">
        <v>453</v>
      </c>
      <c r="I47" s="9" t="s">
        <v>124</v>
      </c>
      <c r="J47" s="7" t="s">
        <v>54</v>
      </c>
      <c r="K47" s="357"/>
      <c r="L47" s="353"/>
      <c r="M47" s="12" t="s">
        <v>277</v>
      </c>
      <c r="N47" s="12" t="s">
        <v>366</v>
      </c>
      <c r="O47" s="130" t="s">
        <v>454</v>
      </c>
      <c r="P47" s="175" t="s">
        <v>454</v>
      </c>
      <c r="Q47" s="156"/>
      <c r="R47" s="133"/>
      <c r="S47" s="212" t="s">
        <v>465</v>
      </c>
      <c r="T47" s="131"/>
    </row>
    <row r="48" spans="1:20" ht="42" customHeight="1">
      <c r="A48" s="266"/>
      <c r="B48" s="275"/>
      <c r="C48" s="74" t="s">
        <v>448</v>
      </c>
      <c r="D48" s="74" t="s">
        <v>434</v>
      </c>
      <c r="E48" s="5" t="s">
        <v>347</v>
      </c>
      <c r="F48" s="5" t="s">
        <v>255</v>
      </c>
      <c r="G48" s="74" t="s">
        <v>287</v>
      </c>
      <c r="H48" s="129" t="s">
        <v>453</v>
      </c>
      <c r="I48" s="9" t="s">
        <v>124</v>
      </c>
      <c r="J48" s="7" t="s">
        <v>54</v>
      </c>
      <c r="K48" s="357"/>
      <c r="L48" s="353"/>
      <c r="M48" s="12" t="s">
        <v>277</v>
      </c>
      <c r="N48" s="12" t="s">
        <v>396</v>
      </c>
      <c r="O48" s="130" t="s">
        <v>454</v>
      </c>
      <c r="P48" s="175" t="s">
        <v>454</v>
      </c>
      <c r="Q48" s="156"/>
      <c r="R48" s="133"/>
      <c r="S48" s="212" t="s">
        <v>465</v>
      </c>
      <c r="T48" s="131"/>
    </row>
    <row r="49" spans="1:20" ht="42" customHeight="1">
      <c r="A49" s="266"/>
      <c r="B49" s="275"/>
      <c r="C49" s="74" t="s">
        <v>449</v>
      </c>
      <c r="D49" s="74" t="s">
        <v>434</v>
      </c>
      <c r="E49" s="5" t="s">
        <v>347</v>
      </c>
      <c r="F49" s="5" t="s">
        <v>255</v>
      </c>
      <c r="G49" s="74" t="s">
        <v>436</v>
      </c>
      <c r="H49" s="129" t="s">
        <v>453</v>
      </c>
      <c r="I49" s="9" t="s">
        <v>124</v>
      </c>
      <c r="J49" s="7" t="s">
        <v>54</v>
      </c>
      <c r="K49" s="357"/>
      <c r="L49" s="353"/>
      <c r="M49" s="12" t="s">
        <v>258</v>
      </c>
      <c r="N49" s="12" t="s">
        <v>440</v>
      </c>
      <c r="O49" s="130" t="s">
        <v>454</v>
      </c>
      <c r="P49" s="175" t="s">
        <v>454</v>
      </c>
      <c r="Q49" s="156"/>
      <c r="R49" s="133"/>
      <c r="S49" s="212" t="s">
        <v>465</v>
      </c>
      <c r="T49" s="131"/>
    </row>
    <row r="50" spans="1:20" ht="24" customHeight="1">
      <c r="A50" s="266">
        <v>5</v>
      </c>
      <c r="B50" s="360" t="s">
        <v>342</v>
      </c>
      <c r="C50" s="71" t="s">
        <v>335</v>
      </c>
      <c r="D50" s="123" t="s">
        <v>336</v>
      </c>
      <c r="E50" s="5" t="s">
        <v>101</v>
      </c>
      <c r="F50" s="5" t="s">
        <v>337</v>
      </c>
      <c r="G50" s="71" t="s">
        <v>338</v>
      </c>
      <c r="H50" s="5" t="s">
        <v>339</v>
      </c>
      <c r="I50" s="5" t="s">
        <v>124</v>
      </c>
      <c r="J50" s="2" t="s">
        <v>54</v>
      </c>
      <c r="K50" s="352" t="s">
        <v>402</v>
      </c>
      <c r="L50" s="353" t="s">
        <v>410</v>
      </c>
      <c r="M50" s="39" t="s">
        <v>343</v>
      </c>
      <c r="N50" s="39" t="s">
        <v>344</v>
      </c>
      <c r="O50" s="12" t="s">
        <v>345</v>
      </c>
      <c r="P50" s="170" t="s">
        <v>346</v>
      </c>
      <c r="Q50" s="157"/>
      <c r="R50" s="133"/>
      <c r="S50" s="212" t="s">
        <v>465</v>
      </c>
      <c r="T50" s="131"/>
    </row>
    <row r="51" spans="1:20" ht="24" customHeight="1" thickBot="1">
      <c r="A51" s="262"/>
      <c r="B51" s="361"/>
      <c r="C51" s="64" t="s">
        <v>340</v>
      </c>
      <c r="D51" s="67" t="s">
        <v>336</v>
      </c>
      <c r="E51" s="64" t="s">
        <v>101</v>
      </c>
      <c r="F51" s="64" t="s">
        <v>337</v>
      </c>
      <c r="G51" s="64" t="s">
        <v>338</v>
      </c>
      <c r="H51" s="64" t="s">
        <v>341</v>
      </c>
      <c r="I51" s="64" t="s">
        <v>124</v>
      </c>
      <c r="J51" s="65" t="s">
        <v>54</v>
      </c>
      <c r="K51" s="362"/>
      <c r="L51" s="363"/>
      <c r="M51" s="63" t="s">
        <v>343</v>
      </c>
      <c r="N51" s="63" t="s">
        <v>344</v>
      </c>
      <c r="O51" s="63" t="s">
        <v>345</v>
      </c>
      <c r="P51" s="171" t="s">
        <v>346</v>
      </c>
      <c r="Q51" s="157"/>
      <c r="R51" s="242"/>
      <c r="S51" s="198" t="s">
        <v>465</v>
      </c>
      <c r="T51" s="132"/>
    </row>
    <row r="52" spans="1:20" ht="56.25" customHeight="1" thickBot="1">
      <c r="A52" s="86" t="s">
        <v>16</v>
      </c>
      <c r="B52" s="117" t="s">
        <v>60</v>
      </c>
      <c r="C52" s="118" t="s">
        <v>10</v>
      </c>
      <c r="D52" s="118" t="s">
        <v>61</v>
      </c>
      <c r="E52" s="87" t="s">
        <v>186</v>
      </c>
      <c r="F52" s="118" t="s">
        <v>17</v>
      </c>
      <c r="G52" s="118" t="s">
        <v>62</v>
      </c>
      <c r="H52" s="119" t="s">
        <v>187</v>
      </c>
      <c r="I52" s="88" t="s">
        <v>123</v>
      </c>
      <c r="J52" s="120" t="s">
        <v>71</v>
      </c>
      <c r="K52" s="172" t="s">
        <v>63</v>
      </c>
      <c r="L52" s="181" t="s">
        <v>69</v>
      </c>
      <c r="M52" s="89" t="s">
        <v>113</v>
      </c>
      <c r="N52" s="89" t="s">
        <v>114</v>
      </c>
      <c r="O52" s="89" t="s">
        <v>236</v>
      </c>
      <c r="P52" s="172" t="s">
        <v>237</v>
      </c>
      <c r="Q52" s="155"/>
      <c r="R52" s="239" t="s">
        <v>457</v>
      </c>
      <c r="S52" s="240" t="s">
        <v>464</v>
      </c>
      <c r="T52" s="241" t="s">
        <v>463</v>
      </c>
    </row>
    <row r="53" spans="1:20" ht="74.25" customHeight="1">
      <c r="A53" s="246">
        <v>6</v>
      </c>
      <c r="B53" s="253" t="s">
        <v>149</v>
      </c>
      <c r="C53" s="71" t="s">
        <v>50</v>
      </c>
      <c r="D53" s="123" t="s">
        <v>161</v>
      </c>
      <c r="E53" s="72" t="s">
        <v>18</v>
      </c>
      <c r="F53" s="71" t="s">
        <v>48</v>
      </c>
      <c r="G53" s="71" t="s">
        <v>49</v>
      </c>
      <c r="H53" s="125">
        <v>41317542</v>
      </c>
      <c r="I53" s="73" t="s">
        <v>124</v>
      </c>
      <c r="J53" s="72" t="s">
        <v>54</v>
      </c>
      <c r="K53" s="250" t="s">
        <v>68</v>
      </c>
      <c r="L53" s="249" t="s">
        <v>405</v>
      </c>
      <c r="M53" s="126" t="s">
        <v>306</v>
      </c>
      <c r="N53" s="126" t="s">
        <v>307</v>
      </c>
      <c r="O53" s="126" t="s">
        <v>506</v>
      </c>
      <c r="P53" s="169" t="s">
        <v>502</v>
      </c>
      <c r="Q53" s="157"/>
      <c r="R53" s="238"/>
      <c r="S53" s="199" t="s">
        <v>465</v>
      </c>
      <c r="T53" s="243" t="s">
        <v>468</v>
      </c>
    </row>
    <row r="54" spans="1:20" ht="41.25" customHeight="1">
      <c r="A54" s="366">
        <v>7</v>
      </c>
      <c r="B54" s="308" t="s">
        <v>511</v>
      </c>
      <c r="C54" s="322" t="s">
        <v>303</v>
      </c>
      <c r="D54" s="324" t="s">
        <v>159</v>
      </c>
      <c r="E54" s="317" t="s">
        <v>70</v>
      </c>
      <c r="F54" s="326" t="s">
        <v>219</v>
      </c>
      <c r="G54" s="326" t="s">
        <v>304</v>
      </c>
      <c r="H54" s="328" t="s">
        <v>305</v>
      </c>
      <c r="I54" s="315" t="s">
        <v>124</v>
      </c>
      <c r="J54" s="317" t="s">
        <v>54</v>
      </c>
      <c r="K54" s="318" t="s">
        <v>507</v>
      </c>
      <c r="L54" s="320" t="s">
        <v>508</v>
      </c>
      <c r="M54" s="126" t="s">
        <v>503</v>
      </c>
      <c r="N54" s="31" t="s">
        <v>121</v>
      </c>
      <c r="O54" s="31" t="s">
        <v>505</v>
      </c>
      <c r="P54" s="256" t="s">
        <v>260</v>
      </c>
      <c r="Q54" s="157"/>
      <c r="R54" s="309"/>
      <c r="S54" s="311" t="s">
        <v>465</v>
      </c>
      <c r="T54" s="313" t="s">
        <v>468</v>
      </c>
    </row>
    <row r="55" spans="1:20" ht="46.5" customHeight="1">
      <c r="A55" s="366"/>
      <c r="B55" s="308"/>
      <c r="C55" s="323"/>
      <c r="D55" s="325"/>
      <c r="E55" s="276"/>
      <c r="F55" s="327"/>
      <c r="G55" s="327"/>
      <c r="H55" s="329"/>
      <c r="I55" s="316"/>
      <c r="J55" s="276"/>
      <c r="K55" s="318"/>
      <c r="L55" s="320"/>
      <c r="M55" s="31" t="s">
        <v>504</v>
      </c>
      <c r="N55" s="31" t="s">
        <v>308</v>
      </c>
      <c r="O55" s="31" t="s">
        <v>308</v>
      </c>
      <c r="P55" s="248" t="s">
        <v>502</v>
      </c>
      <c r="Q55" s="157"/>
      <c r="R55" s="310"/>
      <c r="S55" s="312"/>
      <c r="T55" s="314"/>
    </row>
    <row r="56" spans="1:20" ht="35.25" customHeight="1">
      <c r="A56" s="366"/>
      <c r="B56" s="308"/>
      <c r="C56" s="330" t="s">
        <v>473</v>
      </c>
      <c r="D56" s="324" t="s">
        <v>161</v>
      </c>
      <c r="E56" s="317" t="s">
        <v>18</v>
      </c>
      <c r="F56" s="332" t="s">
        <v>474</v>
      </c>
      <c r="G56" s="334" t="s">
        <v>475</v>
      </c>
      <c r="H56" s="336" t="s">
        <v>475</v>
      </c>
      <c r="I56" s="315" t="s">
        <v>124</v>
      </c>
      <c r="J56" s="317" t="s">
        <v>54</v>
      </c>
      <c r="K56" s="318"/>
      <c r="L56" s="320"/>
      <c r="M56" s="126" t="s">
        <v>503</v>
      </c>
      <c r="N56" s="31" t="s">
        <v>121</v>
      </c>
      <c r="O56" s="31" t="s">
        <v>505</v>
      </c>
      <c r="P56" s="256" t="s">
        <v>260</v>
      </c>
      <c r="Q56" s="157"/>
      <c r="R56" s="309"/>
      <c r="S56" s="311" t="s">
        <v>465</v>
      </c>
      <c r="T56" s="313" t="s">
        <v>468</v>
      </c>
    </row>
    <row r="57" spans="1:20" ht="48" customHeight="1">
      <c r="A57" s="263"/>
      <c r="B57" s="265"/>
      <c r="C57" s="331"/>
      <c r="D57" s="325"/>
      <c r="E57" s="276"/>
      <c r="F57" s="333"/>
      <c r="G57" s="335"/>
      <c r="H57" s="337"/>
      <c r="I57" s="316"/>
      <c r="J57" s="276"/>
      <c r="K57" s="319"/>
      <c r="L57" s="321"/>
      <c r="M57" s="126" t="s">
        <v>504</v>
      </c>
      <c r="N57" s="31" t="s">
        <v>308</v>
      </c>
      <c r="O57" s="31" t="s">
        <v>506</v>
      </c>
      <c r="P57" s="248" t="s">
        <v>502</v>
      </c>
      <c r="Q57" s="157"/>
      <c r="R57" s="310"/>
      <c r="S57" s="312"/>
      <c r="T57" s="314"/>
    </row>
    <row r="58" spans="1:20" ht="30" customHeight="1">
      <c r="A58" s="266">
        <v>8</v>
      </c>
      <c r="B58" s="307" t="s">
        <v>145</v>
      </c>
      <c r="C58" s="271" t="s">
        <v>11</v>
      </c>
      <c r="D58" s="272" t="s">
        <v>172</v>
      </c>
      <c r="E58" s="271" t="s">
        <v>18</v>
      </c>
      <c r="F58" s="271" t="s">
        <v>22</v>
      </c>
      <c r="G58" s="282" t="s">
        <v>58</v>
      </c>
      <c r="H58" s="269">
        <v>5700323115488</v>
      </c>
      <c r="I58" s="269" t="s">
        <v>124</v>
      </c>
      <c r="J58" s="270" t="s">
        <v>54</v>
      </c>
      <c r="K58" s="352" t="s">
        <v>66</v>
      </c>
      <c r="L58" s="353" t="s">
        <v>406</v>
      </c>
      <c r="M58" s="12" t="s">
        <v>126</v>
      </c>
      <c r="N58" s="12" t="s">
        <v>127</v>
      </c>
      <c r="O58" s="12" t="s">
        <v>128</v>
      </c>
      <c r="P58" s="174" t="s">
        <v>309</v>
      </c>
      <c r="Q58" s="153"/>
      <c r="R58" s="349"/>
      <c r="S58" s="281" t="s">
        <v>465</v>
      </c>
      <c r="T58" s="342" t="s">
        <v>468</v>
      </c>
    </row>
    <row r="59" spans="1:20" ht="30" customHeight="1">
      <c r="A59" s="266"/>
      <c r="B59" s="307"/>
      <c r="C59" s="271"/>
      <c r="D59" s="272"/>
      <c r="E59" s="271"/>
      <c r="F59" s="271"/>
      <c r="G59" s="282"/>
      <c r="H59" s="269"/>
      <c r="I59" s="269"/>
      <c r="J59" s="270"/>
      <c r="K59" s="352"/>
      <c r="L59" s="353"/>
      <c r="M59" s="12" t="s">
        <v>233</v>
      </c>
      <c r="N59" s="12" t="s">
        <v>232</v>
      </c>
      <c r="O59" s="12" t="s">
        <v>234</v>
      </c>
      <c r="P59" s="174" t="s">
        <v>310</v>
      </c>
      <c r="Q59" s="153"/>
      <c r="R59" s="349"/>
      <c r="S59" s="281"/>
      <c r="T59" s="342"/>
    </row>
    <row r="60" spans="1:20" ht="30" customHeight="1">
      <c r="A60" s="266"/>
      <c r="B60" s="307"/>
      <c r="C60" s="271" t="s">
        <v>105</v>
      </c>
      <c r="D60" s="272" t="s">
        <v>165</v>
      </c>
      <c r="E60" s="271" t="s">
        <v>18</v>
      </c>
      <c r="F60" s="271" t="s">
        <v>22</v>
      </c>
      <c r="G60" s="282" t="s">
        <v>106</v>
      </c>
      <c r="H60" s="269">
        <v>5700323115487</v>
      </c>
      <c r="I60" s="269" t="s">
        <v>124</v>
      </c>
      <c r="J60" s="270" t="s">
        <v>57</v>
      </c>
      <c r="K60" s="352"/>
      <c r="L60" s="353"/>
      <c r="M60" s="12" t="s">
        <v>126</v>
      </c>
      <c r="N60" s="12" t="s">
        <v>127</v>
      </c>
      <c r="O60" s="12" t="s">
        <v>128</v>
      </c>
      <c r="P60" s="174" t="s">
        <v>309</v>
      </c>
      <c r="Q60" s="153"/>
      <c r="R60" s="349"/>
      <c r="S60" s="281" t="s">
        <v>465</v>
      </c>
      <c r="T60" s="342" t="s">
        <v>468</v>
      </c>
    </row>
    <row r="61" spans="1:20" ht="30" customHeight="1">
      <c r="A61" s="266"/>
      <c r="B61" s="307"/>
      <c r="C61" s="271"/>
      <c r="D61" s="272"/>
      <c r="E61" s="271"/>
      <c r="F61" s="271"/>
      <c r="G61" s="282"/>
      <c r="H61" s="269"/>
      <c r="I61" s="269"/>
      <c r="J61" s="270"/>
      <c r="K61" s="352"/>
      <c r="L61" s="353"/>
      <c r="M61" s="12" t="s">
        <v>233</v>
      </c>
      <c r="N61" s="12" t="s">
        <v>232</v>
      </c>
      <c r="O61" s="12" t="s">
        <v>234</v>
      </c>
      <c r="P61" s="174" t="s">
        <v>310</v>
      </c>
      <c r="Q61" s="153"/>
      <c r="R61" s="349"/>
      <c r="S61" s="281"/>
      <c r="T61" s="342"/>
    </row>
    <row r="62" spans="1:20" ht="30" customHeight="1">
      <c r="A62" s="266"/>
      <c r="B62" s="307"/>
      <c r="C62" s="271" t="s">
        <v>107</v>
      </c>
      <c r="D62" s="272" t="s">
        <v>166</v>
      </c>
      <c r="E62" s="271" t="s">
        <v>18</v>
      </c>
      <c r="F62" s="271" t="s">
        <v>22</v>
      </c>
      <c r="G62" s="282" t="s">
        <v>106</v>
      </c>
      <c r="H62" s="269">
        <v>5700323115485</v>
      </c>
      <c r="I62" s="269" t="s">
        <v>124</v>
      </c>
      <c r="J62" s="270" t="s">
        <v>57</v>
      </c>
      <c r="K62" s="352"/>
      <c r="L62" s="353"/>
      <c r="M62" s="12" t="s">
        <v>126</v>
      </c>
      <c r="N62" s="12" t="s">
        <v>127</v>
      </c>
      <c r="O62" s="12" t="s">
        <v>128</v>
      </c>
      <c r="P62" s="174" t="s">
        <v>309</v>
      </c>
      <c r="Q62" s="153"/>
      <c r="R62" s="349"/>
      <c r="S62" s="281" t="s">
        <v>465</v>
      </c>
      <c r="T62" s="342" t="s">
        <v>468</v>
      </c>
    </row>
    <row r="63" spans="1:20" ht="30" customHeight="1">
      <c r="A63" s="266"/>
      <c r="B63" s="307"/>
      <c r="C63" s="271"/>
      <c r="D63" s="272"/>
      <c r="E63" s="271"/>
      <c r="F63" s="271"/>
      <c r="G63" s="282"/>
      <c r="H63" s="269"/>
      <c r="I63" s="269"/>
      <c r="J63" s="270"/>
      <c r="K63" s="352"/>
      <c r="L63" s="353"/>
      <c r="M63" s="12" t="s">
        <v>233</v>
      </c>
      <c r="N63" s="12" t="s">
        <v>232</v>
      </c>
      <c r="O63" s="12" t="s">
        <v>234</v>
      </c>
      <c r="P63" s="174" t="s">
        <v>310</v>
      </c>
      <c r="Q63" s="153"/>
      <c r="R63" s="349"/>
      <c r="S63" s="281"/>
      <c r="T63" s="342"/>
    </row>
    <row r="64" spans="1:20" ht="30" customHeight="1">
      <c r="A64" s="266"/>
      <c r="B64" s="307"/>
      <c r="C64" s="271" t="s">
        <v>108</v>
      </c>
      <c r="D64" s="272" t="s">
        <v>167</v>
      </c>
      <c r="E64" s="271" t="s">
        <v>18</v>
      </c>
      <c r="F64" s="271" t="s">
        <v>22</v>
      </c>
      <c r="G64" s="282" t="s">
        <v>106</v>
      </c>
      <c r="H64" s="269">
        <v>5700323115486</v>
      </c>
      <c r="I64" s="269" t="s">
        <v>124</v>
      </c>
      <c r="J64" s="270" t="s">
        <v>57</v>
      </c>
      <c r="K64" s="352"/>
      <c r="L64" s="353"/>
      <c r="M64" s="12" t="s">
        <v>126</v>
      </c>
      <c r="N64" s="12" t="s">
        <v>127</v>
      </c>
      <c r="O64" s="12" t="s">
        <v>128</v>
      </c>
      <c r="P64" s="174" t="s">
        <v>309</v>
      </c>
      <c r="Q64" s="153"/>
      <c r="R64" s="349"/>
      <c r="S64" s="281" t="s">
        <v>465</v>
      </c>
      <c r="T64" s="342" t="s">
        <v>468</v>
      </c>
    </row>
    <row r="65" spans="1:20" ht="30" customHeight="1">
      <c r="A65" s="266"/>
      <c r="B65" s="307"/>
      <c r="C65" s="271"/>
      <c r="D65" s="272"/>
      <c r="E65" s="271"/>
      <c r="F65" s="271"/>
      <c r="G65" s="282"/>
      <c r="H65" s="269"/>
      <c r="I65" s="269"/>
      <c r="J65" s="270"/>
      <c r="K65" s="352"/>
      <c r="L65" s="353"/>
      <c r="M65" s="12" t="s">
        <v>233</v>
      </c>
      <c r="N65" s="12" t="s">
        <v>232</v>
      </c>
      <c r="O65" s="12" t="s">
        <v>234</v>
      </c>
      <c r="P65" s="174" t="s">
        <v>310</v>
      </c>
      <c r="Q65" s="153"/>
      <c r="R65" s="349"/>
      <c r="S65" s="281"/>
      <c r="T65" s="342"/>
    </row>
    <row r="66" spans="1:20" ht="30" customHeight="1">
      <c r="A66" s="266"/>
      <c r="B66" s="307"/>
      <c r="C66" s="271" t="s">
        <v>109</v>
      </c>
      <c r="D66" s="272" t="s">
        <v>168</v>
      </c>
      <c r="E66" s="271" t="s">
        <v>18</v>
      </c>
      <c r="F66" s="271" t="s">
        <v>22</v>
      </c>
      <c r="G66" s="282" t="s">
        <v>106</v>
      </c>
      <c r="H66" s="269">
        <v>5700323115483</v>
      </c>
      <c r="I66" s="269" t="s">
        <v>124</v>
      </c>
      <c r="J66" s="270" t="s">
        <v>57</v>
      </c>
      <c r="K66" s="352"/>
      <c r="L66" s="353"/>
      <c r="M66" s="12" t="s">
        <v>126</v>
      </c>
      <c r="N66" s="12" t="s">
        <v>127</v>
      </c>
      <c r="O66" s="12" t="s">
        <v>128</v>
      </c>
      <c r="P66" s="174" t="s">
        <v>309</v>
      </c>
      <c r="Q66" s="153"/>
      <c r="R66" s="349"/>
      <c r="S66" s="281" t="s">
        <v>465</v>
      </c>
      <c r="T66" s="342" t="s">
        <v>468</v>
      </c>
    </row>
    <row r="67" spans="1:20" ht="30" customHeight="1">
      <c r="A67" s="266"/>
      <c r="B67" s="307"/>
      <c r="C67" s="271"/>
      <c r="D67" s="272"/>
      <c r="E67" s="271"/>
      <c r="F67" s="271"/>
      <c r="G67" s="282"/>
      <c r="H67" s="269"/>
      <c r="I67" s="269"/>
      <c r="J67" s="270"/>
      <c r="K67" s="352"/>
      <c r="L67" s="353"/>
      <c r="M67" s="12" t="s">
        <v>233</v>
      </c>
      <c r="N67" s="12" t="s">
        <v>232</v>
      </c>
      <c r="O67" s="12" t="s">
        <v>234</v>
      </c>
      <c r="P67" s="174" t="s">
        <v>310</v>
      </c>
      <c r="Q67" s="153"/>
      <c r="R67" s="349"/>
      <c r="S67" s="281"/>
      <c r="T67" s="342"/>
    </row>
    <row r="68" spans="1:20" ht="30" customHeight="1">
      <c r="A68" s="266"/>
      <c r="B68" s="307"/>
      <c r="C68" s="271" t="s">
        <v>110</v>
      </c>
      <c r="D68" s="272" t="s">
        <v>169</v>
      </c>
      <c r="E68" s="271" t="s">
        <v>18</v>
      </c>
      <c r="F68" s="271" t="s">
        <v>22</v>
      </c>
      <c r="G68" s="282" t="s">
        <v>106</v>
      </c>
      <c r="H68" s="269">
        <v>5700323115482</v>
      </c>
      <c r="I68" s="269" t="s">
        <v>124</v>
      </c>
      <c r="J68" s="270" t="s">
        <v>57</v>
      </c>
      <c r="K68" s="352"/>
      <c r="L68" s="353"/>
      <c r="M68" s="12" t="s">
        <v>126</v>
      </c>
      <c r="N68" s="12" t="s">
        <v>127</v>
      </c>
      <c r="O68" s="12" t="s">
        <v>128</v>
      </c>
      <c r="P68" s="174" t="s">
        <v>309</v>
      </c>
      <c r="Q68" s="153"/>
      <c r="R68" s="349"/>
      <c r="S68" s="281" t="s">
        <v>465</v>
      </c>
      <c r="T68" s="342" t="s">
        <v>468</v>
      </c>
    </row>
    <row r="69" spans="1:20" ht="30" customHeight="1">
      <c r="A69" s="266"/>
      <c r="B69" s="307"/>
      <c r="C69" s="271"/>
      <c r="D69" s="272"/>
      <c r="E69" s="271"/>
      <c r="F69" s="271"/>
      <c r="G69" s="282"/>
      <c r="H69" s="269"/>
      <c r="I69" s="269"/>
      <c r="J69" s="270"/>
      <c r="K69" s="352"/>
      <c r="L69" s="353"/>
      <c r="M69" s="12" t="s">
        <v>233</v>
      </c>
      <c r="N69" s="12" t="s">
        <v>232</v>
      </c>
      <c r="O69" s="12" t="s">
        <v>234</v>
      </c>
      <c r="P69" s="174" t="s">
        <v>310</v>
      </c>
      <c r="Q69" s="153"/>
      <c r="R69" s="349"/>
      <c r="S69" s="281"/>
      <c r="T69" s="342"/>
    </row>
    <row r="70" spans="1:20" ht="30" customHeight="1">
      <c r="A70" s="266"/>
      <c r="B70" s="307"/>
      <c r="C70" s="271" t="s">
        <v>111</v>
      </c>
      <c r="D70" s="272" t="s">
        <v>170</v>
      </c>
      <c r="E70" s="271" t="s">
        <v>18</v>
      </c>
      <c r="F70" s="271" t="s">
        <v>22</v>
      </c>
      <c r="G70" s="282" t="s">
        <v>106</v>
      </c>
      <c r="H70" s="269">
        <v>5700323115484</v>
      </c>
      <c r="I70" s="269" t="s">
        <v>124</v>
      </c>
      <c r="J70" s="270" t="s">
        <v>57</v>
      </c>
      <c r="K70" s="352"/>
      <c r="L70" s="353"/>
      <c r="M70" s="12" t="s">
        <v>126</v>
      </c>
      <c r="N70" s="12" t="s">
        <v>127</v>
      </c>
      <c r="O70" s="12" t="s">
        <v>128</v>
      </c>
      <c r="P70" s="174" t="s">
        <v>309</v>
      </c>
      <c r="Q70" s="153"/>
      <c r="R70" s="349"/>
      <c r="S70" s="281" t="s">
        <v>465</v>
      </c>
      <c r="T70" s="342" t="s">
        <v>468</v>
      </c>
    </row>
    <row r="71" spans="1:20" ht="30" customHeight="1">
      <c r="A71" s="266"/>
      <c r="B71" s="307"/>
      <c r="C71" s="271"/>
      <c r="D71" s="272"/>
      <c r="E71" s="271"/>
      <c r="F71" s="271"/>
      <c r="G71" s="282"/>
      <c r="H71" s="269"/>
      <c r="I71" s="269"/>
      <c r="J71" s="270"/>
      <c r="K71" s="352"/>
      <c r="L71" s="353"/>
      <c r="M71" s="12" t="s">
        <v>233</v>
      </c>
      <c r="N71" s="12" t="s">
        <v>232</v>
      </c>
      <c r="O71" s="12" t="s">
        <v>234</v>
      </c>
      <c r="P71" s="174" t="s">
        <v>310</v>
      </c>
      <c r="Q71" s="153"/>
      <c r="R71" s="349"/>
      <c r="S71" s="281"/>
      <c r="T71" s="342"/>
    </row>
    <row r="72" spans="1:20" ht="30" customHeight="1">
      <c r="A72" s="266"/>
      <c r="B72" s="307"/>
      <c r="C72" s="271" t="s">
        <v>112</v>
      </c>
      <c r="D72" s="272" t="s">
        <v>171</v>
      </c>
      <c r="E72" s="271" t="s">
        <v>18</v>
      </c>
      <c r="F72" s="271" t="s">
        <v>22</v>
      </c>
      <c r="G72" s="282" t="s">
        <v>106</v>
      </c>
      <c r="H72" s="269">
        <v>5700323115481</v>
      </c>
      <c r="I72" s="269" t="s">
        <v>124</v>
      </c>
      <c r="J72" s="270" t="s">
        <v>57</v>
      </c>
      <c r="K72" s="352"/>
      <c r="L72" s="353"/>
      <c r="M72" s="12" t="s">
        <v>126</v>
      </c>
      <c r="N72" s="12" t="s">
        <v>127</v>
      </c>
      <c r="O72" s="12" t="s">
        <v>128</v>
      </c>
      <c r="P72" s="174" t="s">
        <v>309</v>
      </c>
      <c r="Q72" s="153"/>
      <c r="R72" s="349"/>
      <c r="S72" s="281" t="s">
        <v>465</v>
      </c>
      <c r="T72" s="342" t="s">
        <v>468</v>
      </c>
    </row>
    <row r="73" spans="1:20" ht="30" customHeight="1">
      <c r="A73" s="266"/>
      <c r="B73" s="307"/>
      <c r="C73" s="271"/>
      <c r="D73" s="272"/>
      <c r="E73" s="271"/>
      <c r="F73" s="271"/>
      <c r="G73" s="282"/>
      <c r="H73" s="269"/>
      <c r="I73" s="269"/>
      <c r="J73" s="270"/>
      <c r="K73" s="352"/>
      <c r="L73" s="353"/>
      <c r="M73" s="12" t="s">
        <v>233</v>
      </c>
      <c r="N73" s="12" t="s">
        <v>232</v>
      </c>
      <c r="O73" s="12" t="s">
        <v>234</v>
      </c>
      <c r="P73" s="174" t="s">
        <v>310</v>
      </c>
      <c r="Q73" s="153"/>
      <c r="R73" s="349"/>
      <c r="S73" s="281"/>
      <c r="T73" s="342"/>
    </row>
    <row r="74" spans="1:20" ht="30" customHeight="1">
      <c r="A74" s="266"/>
      <c r="B74" s="307"/>
      <c r="C74" s="5" t="s">
        <v>311</v>
      </c>
      <c r="D74" s="13" t="s">
        <v>312</v>
      </c>
      <c r="E74" s="13" t="s">
        <v>75</v>
      </c>
      <c r="F74" s="13" t="s">
        <v>313</v>
      </c>
      <c r="G74" s="13" t="s">
        <v>314</v>
      </c>
      <c r="H74" s="38" t="s">
        <v>315</v>
      </c>
      <c r="I74" s="10" t="s">
        <v>124</v>
      </c>
      <c r="J74" s="2" t="s">
        <v>54</v>
      </c>
      <c r="K74" s="352"/>
      <c r="L74" s="353"/>
      <c r="M74" s="12" t="s">
        <v>316</v>
      </c>
      <c r="N74" s="12" t="s">
        <v>317</v>
      </c>
      <c r="O74" s="12" t="s">
        <v>185</v>
      </c>
      <c r="P74" s="174" t="s">
        <v>318</v>
      </c>
      <c r="Q74" s="153"/>
      <c r="R74" s="133"/>
      <c r="S74" s="212" t="s">
        <v>465</v>
      </c>
      <c r="T74" s="220" t="s">
        <v>468</v>
      </c>
    </row>
    <row r="75" spans="1:20" ht="75" customHeight="1">
      <c r="A75" s="266"/>
      <c r="B75" s="307"/>
      <c r="C75" s="5" t="s">
        <v>76</v>
      </c>
      <c r="D75" s="13" t="s">
        <v>174</v>
      </c>
      <c r="E75" s="13" t="s">
        <v>75</v>
      </c>
      <c r="F75" s="13" t="s">
        <v>84</v>
      </c>
      <c r="G75" s="13" t="s">
        <v>88</v>
      </c>
      <c r="H75" s="13" t="s">
        <v>93</v>
      </c>
      <c r="I75" s="10" t="s">
        <v>124</v>
      </c>
      <c r="J75" s="2" t="s">
        <v>54</v>
      </c>
      <c r="K75" s="352"/>
      <c r="L75" s="353"/>
      <c r="M75" s="12" t="s">
        <v>316</v>
      </c>
      <c r="N75" s="12" t="s">
        <v>317</v>
      </c>
      <c r="O75" s="12" t="s">
        <v>185</v>
      </c>
      <c r="P75" s="170" t="s">
        <v>318</v>
      </c>
      <c r="Q75" s="153"/>
      <c r="R75" s="133"/>
      <c r="S75" s="212" t="s">
        <v>465</v>
      </c>
      <c r="T75" s="220" t="s">
        <v>468</v>
      </c>
    </row>
    <row r="76" spans="1:20" ht="60.75" customHeight="1">
      <c r="A76" s="77">
        <v>9</v>
      </c>
      <c r="B76" s="61" t="s">
        <v>150</v>
      </c>
      <c r="C76" s="5" t="s">
        <v>13</v>
      </c>
      <c r="D76" s="6" t="s">
        <v>161</v>
      </c>
      <c r="E76" s="2" t="s">
        <v>18</v>
      </c>
      <c r="F76" s="5" t="s">
        <v>55</v>
      </c>
      <c r="G76" s="5" t="s">
        <v>56</v>
      </c>
      <c r="H76" s="5">
        <v>21400187</v>
      </c>
      <c r="I76" s="10" t="s">
        <v>124</v>
      </c>
      <c r="J76" s="7" t="s">
        <v>54</v>
      </c>
      <c r="K76" s="131" t="s">
        <v>66</v>
      </c>
      <c r="L76" s="179" t="s">
        <v>407</v>
      </c>
      <c r="M76" s="12" t="s">
        <v>129</v>
      </c>
      <c r="N76" s="12" t="s">
        <v>129</v>
      </c>
      <c r="O76" s="12" t="s">
        <v>130</v>
      </c>
      <c r="P76" s="174" t="s">
        <v>309</v>
      </c>
      <c r="Q76" s="153"/>
      <c r="R76" s="133"/>
      <c r="S76" s="212" t="s">
        <v>465</v>
      </c>
      <c r="T76" s="220" t="s">
        <v>468</v>
      </c>
    </row>
    <row r="77" spans="1:20" ht="69" customHeight="1">
      <c r="A77" s="266">
        <v>10</v>
      </c>
      <c r="B77" s="275" t="s">
        <v>455</v>
      </c>
      <c r="C77" s="5" t="s">
        <v>319</v>
      </c>
      <c r="D77" s="6" t="s">
        <v>156</v>
      </c>
      <c r="E77" s="2" t="s">
        <v>101</v>
      </c>
      <c r="F77" s="5" t="s">
        <v>103</v>
      </c>
      <c r="G77" s="114" t="s">
        <v>320</v>
      </c>
      <c r="H77" s="115" t="s">
        <v>321</v>
      </c>
      <c r="I77" s="10" t="s">
        <v>124</v>
      </c>
      <c r="J77" s="2" t="s">
        <v>54</v>
      </c>
      <c r="K77" s="357" t="s">
        <v>66</v>
      </c>
      <c r="L77" s="353" t="s">
        <v>407</v>
      </c>
      <c r="M77" s="12" t="s">
        <v>131</v>
      </c>
      <c r="N77" s="12" t="s">
        <v>132</v>
      </c>
      <c r="O77" s="12" t="s">
        <v>133</v>
      </c>
      <c r="P77" s="174" t="s">
        <v>325</v>
      </c>
      <c r="Q77" s="153"/>
      <c r="R77" s="133"/>
      <c r="S77" s="212" t="s">
        <v>465</v>
      </c>
      <c r="T77" s="220" t="s">
        <v>468</v>
      </c>
    </row>
    <row r="78" spans="1:20" ht="69" customHeight="1">
      <c r="A78" s="266"/>
      <c r="B78" s="275"/>
      <c r="C78" s="30" t="s">
        <v>322</v>
      </c>
      <c r="D78" s="6" t="s">
        <v>323</v>
      </c>
      <c r="E78" s="2" t="s">
        <v>101</v>
      </c>
      <c r="F78" s="5" t="s">
        <v>103</v>
      </c>
      <c r="G78" s="5" t="s">
        <v>104</v>
      </c>
      <c r="H78" s="8" t="s">
        <v>324</v>
      </c>
      <c r="I78" s="10" t="s">
        <v>124</v>
      </c>
      <c r="J78" s="2" t="s">
        <v>54</v>
      </c>
      <c r="K78" s="357"/>
      <c r="L78" s="353"/>
      <c r="M78" s="31" t="s">
        <v>134</v>
      </c>
      <c r="N78" s="31" t="s">
        <v>135</v>
      </c>
      <c r="O78" s="31" t="s">
        <v>133</v>
      </c>
      <c r="P78" s="174" t="s">
        <v>326</v>
      </c>
      <c r="Q78" s="153"/>
      <c r="R78" s="133"/>
      <c r="S78" s="212" t="s">
        <v>465</v>
      </c>
      <c r="T78" s="220" t="s">
        <v>468</v>
      </c>
    </row>
    <row r="79" spans="1:20" ht="67.5" customHeight="1">
      <c r="A79" s="266"/>
      <c r="B79" s="275"/>
      <c r="C79" s="5" t="s">
        <v>102</v>
      </c>
      <c r="D79" s="6" t="s">
        <v>157</v>
      </c>
      <c r="E79" s="2" t="s">
        <v>101</v>
      </c>
      <c r="F79" s="5" t="s">
        <v>103</v>
      </c>
      <c r="G79" s="5" t="s">
        <v>104</v>
      </c>
      <c r="H79" s="5">
        <v>37905135</v>
      </c>
      <c r="I79" s="10" t="s">
        <v>124</v>
      </c>
      <c r="J79" s="2" t="s">
        <v>54</v>
      </c>
      <c r="K79" s="357"/>
      <c r="L79" s="353"/>
      <c r="M79" s="12" t="s">
        <v>228</v>
      </c>
      <c r="N79" s="12" t="s">
        <v>229</v>
      </c>
      <c r="O79" s="12" t="s">
        <v>133</v>
      </c>
      <c r="P79" s="174" t="s">
        <v>326</v>
      </c>
      <c r="Q79" s="153"/>
      <c r="R79" s="133"/>
      <c r="S79" s="212" t="s">
        <v>465</v>
      </c>
      <c r="T79" s="220" t="s">
        <v>468</v>
      </c>
    </row>
    <row r="80" spans="1:20" ht="33" customHeight="1">
      <c r="A80" s="266"/>
      <c r="B80" s="275"/>
      <c r="C80" s="5">
        <v>1089951</v>
      </c>
      <c r="D80" s="6" t="s">
        <v>173</v>
      </c>
      <c r="E80" s="2" t="s">
        <v>101</v>
      </c>
      <c r="F80" s="5" t="s">
        <v>24</v>
      </c>
      <c r="G80" s="5" t="s">
        <v>64</v>
      </c>
      <c r="H80" s="5">
        <v>8731272773</v>
      </c>
      <c r="I80" s="10" t="s">
        <v>124</v>
      </c>
      <c r="J80" s="2" t="s">
        <v>54</v>
      </c>
      <c r="K80" s="357"/>
      <c r="L80" s="353"/>
      <c r="M80" s="12" t="s">
        <v>134</v>
      </c>
      <c r="N80" s="12" t="s">
        <v>135</v>
      </c>
      <c r="O80" s="12" t="s">
        <v>133</v>
      </c>
      <c r="P80" s="174" t="s">
        <v>325</v>
      </c>
      <c r="Q80" s="153"/>
      <c r="R80" s="133"/>
      <c r="S80" s="212" t="s">
        <v>465</v>
      </c>
      <c r="T80" s="220" t="s">
        <v>468</v>
      </c>
    </row>
    <row r="81" spans="1:20" ht="64.5" customHeight="1">
      <c r="A81" s="266">
        <v>11</v>
      </c>
      <c r="B81" s="300" t="s">
        <v>151</v>
      </c>
      <c r="C81" s="6" t="s">
        <v>327</v>
      </c>
      <c r="D81" s="32" t="s">
        <v>328</v>
      </c>
      <c r="E81" s="32" t="s">
        <v>75</v>
      </c>
      <c r="F81" s="32" t="s">
        <v>329</v>
      </c>
      <c r="G81" s="32" t="s">
        <v>330</v>
      </c>
      <c r="H81" s="32">
        <v>379514</v>
      </c>
      <c r="I81" s="116" t="s">
        <v>124</v>
      </c>
      <c r="J81" s="37" t="s">
        <v>54</v>
      </c>
      <c r="K81" s="358" t="s">
        <v>66</v>
      </c>
      <c r="L81" s="359" t="s">
        <v>407</v>
      </c>
      <c r="M81" s="31" t="s">
        <v>182</v>
      </c>
      <c r="N81" s="31" t="s">
        <v>183</v>
      </c>
      <c r="O81" s="31" t="s">
        <v>184</v>
      </c>
      <c r="P81" s="174" t="s">
        <v>318</v>
      </c>
      <c r="Q81" s="153"/>
      <c r="R81" s="133"/>
      <c r="S81" s="212" t="s">
        <v>465</v>
      </c>
      <c r="T81" s="220" t="s">
        <v>468</v>
      </c>
    </row>
    <row r="82" spans="1:20" ht="64.5" customHeight="1">
      <c r="A82" s="266"/>
      <c r="B82" s="300"/>
      <c r="C82" s="5" t="s">
        <v>331</v>
      </c>
      <c r="D82" s="32" t="s">
        <v>328</v>
      </c>
      <c r="E82" s="32" t="s">
        <v>75</v>
      </c>
      <c r="F82" s="32" t="s">
        <v>329</v>
      </c>
      <c r="G82" s="32" t="s">
        <v>330</v>
      </c>
      <c r="H82" s="32">
        <v>379514</v>
      </c>
      <c r="I82" s="116" t="s">
        <v>124</v>
      </c>
      <c r="J82" s="37" t="s">
        <v>54</v>
      </c>
      <c r="K82" s="358"/>
      <c r="L82" s="359"/>
      <c r="M82" s="31" t="s">
        <v>182</v>
      </c>
      <c r="N82" s="31" t="s">
        <v>183</v>
      </c>
      <c r="O82" s="31" t="s">
        <v>184</v>
      </c>
      <c r="P82" s="174" t="s">
        <v>318</v>
      </c>
      <c r="Q82" s="153"/>
      <c r="R82" s="133"/>
      <c r="S82" s="212" t="s">
        <v>465</v>
      </c>
      <c r="T82" s="220" t="s">
        <v>468</v>
      </c>
    </row>
    <row r="83" spans="1:20" ht="24" customHeight="1">
      <c r="A83" s="266">
        <v>12</v>
      </c>
      <c r="B83" s="300" t="s">
        <v>358</v>
      </c>
      <c r="C83" s="5" t="s">
        <v>29</v>
      </c>
      <c r="D83" s="5" t="s">
        <v>189</v>
      </c>
      <c r="E83" s="2" t="s">
        <v>0</v>
      </c>
      <c r="F83" s="5" t="s">
        <v>25</v>
      </c>
      <c r="G83" s="5" t="s">
        <v>28</v>
      </c>
      <c r="H83" s="9" t="s">
        <v>30</v>
      </c>
      <c r="I83" s="10" t="s">
        <v>124</v>
      </c>
      <c r="J83" s="2" t="s">
        <v>57</v>
      </c>
      <c r="K83" s="352" t="s">
        <v>67</v>
      </c>
      <c r="L83" s="353" t="s">
        <v>362</v>
      </c>
      <c r="M83" s="12" t="s">
        <v>136</v>
      </c>
      <c r="N83" s="12" t="s">
        <v>136</v>
      </c>
      <c r="O83" s="12" t="s">
        <v>137</v>
      </c>
      <c r="P83" s="341" t="s">
        <v>359</v>
      </c>
      <c r="Q83" s="153"/>
      <c r="R83" s="133"/>
      <c r="S83" s="2"/>
      <c r="T83" s="220" t="s">
        <v>468</v>
      </c>
    </row>
    <row r="84" spans="1:20" ht="24" customHeight="1">
      <c r="A84" s="266"/>
      <c r="B84" s="300"/>
      <c r="C84" s="5" t="s">
        <v>32</v>
      </c>
      <c r="D84" s="5" t="s">
        <v>189</v>
      </c>
      <c r="E84" s="2" t="s">
        <v>0</v>
      </c>
      <c r="F84" s="5" t="s">
        <v>25</v>
      </c>
      <c r="G84" s="5" t="s">
        <v>28</v>
      </c>
      <c r="H84" s="9" t="s">
        <v>33</v>
      </c>
      <c r="I84" s="10" t="s">
        <v>124</v>
      </c>
      <c r="J84" s="2" t="s">
        <v>57</v>
      </c>
      <c r="K84" s="352"/>
      <c r="L84" s="353"/>
      <c r="M84" s="12" t="s">
        <v>136</v>
      </c>
      <c r="N84" s="12" t="s">
        <v>136</v>
      </c>
      <c r="O84" s="12" t="s">
        <v>138</v>
      </c>
      <c r="P84" s="341"/>
      <c r="Q84" s="153"/>
      <c r="R84" s="133"/>
      <c r="S84" s="2"/>
      <c r="T84" s="220" t="s">
        <v>468</v>
      </c>
    </row>
    <row r="85" spans="1:20" ht="24" customHeight="1">
      <c r="A85" s="266"/>
      <c r="B85" s="300"/>
      <c r="C85" s="5" t="s">
        <v>34</v>
      </c>
      <c r="D85" s="5" t="s">
        <v>190</v>
      </c>
      <c r="E85" s="2" t="s">
        <v>0</v>
      </c>
      <c r="F85" s="5" t="s">
        <v>25</v>
      </c>
      <c r="G85" s="5" t="s">
        <v>31</v>
      </c>
      <c r="H85" s="9" t="s">
        <v>35</v>
      </c>
      <c r="I85" s="10" t="s">
        <v>124</v>
      </c>
      <c r="J85" s="2" t="s">
        <v>57</v>
      </c>
      <c r="K85" s="352"/>
      <c r="L85" s="353"/>
      <c r="M85" s="12" t="s">
        <v>139</v>
      </c>
      <c r="N85" s="12" t="s">
        <v>139</v>
      </c>
      <c r="O85" s="12" t="s">
        <v>140</v>
      </c>
      <c r="P85" s="341"/>
      <c r="Q85" s="153"/>
      <c r="R85" s="133"/>
      <c r="S85" s="2"/>
      <c r="T85" s="220" t="s">
        <v>468</v>
      </c>
    </row>
    <row r="86" spans="1:20" ht="24" customHeight="1">
      <c r="A86" s="266"/>
      <c r="B86" s="300"/>
      <c r="C86" s="5" t="s">
        <v>36</v>
      </c>
      <c r="D86" s="5" t="s">
        <v>190</v>
      </c>
      <c r="E86" s="2" t="s">
        <v>0</v>
      </c>
      <c r="F86" s="5" t="s">
        <v>25</v>
      </c>
      <c r="G86" s="5" t="s">
        <v>27</v>
      </c>
      <c r="H86" s="9" t="s">
        <v>37</v>
      </c>
      <c r="I86" s="10" t="s">
        <v>124</v>
      </c>
      <c r="J86" s="2" t="s">
        <v>57</v>
      </c>
      <c r="K86" s="352"/>
      <c r="L86" s="353"/>
      <c r="M86" s="12" t="s">
        <v>141</v>
      </c>
      <c r="N86" s="12" t="s">
        <v>141</v>
      </c>
      <c r="O86" s="12" t="s">
        <v>138</v>
      </c>
      <c r="P86" s="341"/>
      <c r="Q86" s="153"/>
      <c r="R86" s="133"/>
      <c r="S86" s="2"/>
      <c r="T86" s="220" t="s">
        <v>468</v>
      </c>
    </row>
    <row r="87" spans="1:20" ht="24" customHeight="1">
      <c r="A87" s="266"/>
      <c r="B87" s="300"/>
      <c r="C87" s="5" t="s">
        <v>38</v>
      </c>
      <c r="D87" s="5" t="s">
        <v>190</v>
      </c>
      <c r="E87" s="2" t="s">
        <v>0</v>
      </c>
      <c r="F87" s="5" t="s">
        <v>25</v>
      </c>
      <c r="G87" s="5" t="s">
        <v>26</v>
      </c>
      <c r="H87" s="9" t="s">
        <v>39</v>
      </c>
      <c r="I87" s="10" t="s">
        <v>124</v>
      </c>
      <c r="J87" s="2" t="s">
        <v>57</v>
      </c>
      <c r="K87" s="352"/>
      <c r="L87" s="353"/>
      <c r="M87" s="12" t="s">
        <v>142</v>
      </c>
      <c r="N87" s="12" t="s">
        <v>142</v>
      </c>
      <c r="O87" s="12" t="s">
        <v>143</v>
      </c>
      <c r="P87" s="341"/>
      <c r="Q87" s="153"/>
      <c r="R87" s="133"/>
      <c r="S87" s="2"/>
      <c r="T87" s="220" t="s">
        <v>468</v>
      </c>
    </row>
    <row r="88" spans="1:20" ht="24" customHeight="1">
      <c r="A88" s="266"/>
      <c r="B88" s="300"/>
      <c r="C88" s="5" t="s">
        <v>40</v>
      </c>
      <c r="D88" s="5" t="s">
        <v>190</v>
      </c>
      <c r="E88" s="2" t="s">
        <v>0</v>
      </c>
      <c r="F88" s="5" t="s">
        <v>25</v>
      </c>
      <c r="G88" s="5" t="s">
        <v>28</v>
      </c>
      <c r="H88" s="9" t="s">
        <v>41</v>
      </c>
      <c r="I88" s="10" t="s">
        <v>124</v>
      </c>
      <c r="J88" s="2" t="s">
        <v>57</v>
      </c>
      <c r="K88" s="352"/>
      <c r="L88" s="353"/>
      <c r="M88" s="12" t="s">
        <v>136</v>
      </c>
      <c r="N88" s="12" t="s">
        <v>136</v>
      </c>
      <c r="O88" s="12" t="s">
        <v>138</v>
      </c>
      <c r="P88" s="341"/>
      <c r="Q88" s="153"/>
      <c r="R88" s="133"/>
      <c r="S88" s="2"/>
      <c r="T88" s="220" t="s">
        <v>468</v>
      </c>
    </row>
    <row r="89" spans="1:20" ht="24" customHeight="1">
      <c r="A89" s="266"/>
      <c r="B89" s="300"/>
      <c r="C89" s="5" t="s">
        <v>42</v>
      </c>
      <c r="D89" s="5" t="s">
        <v>190</v>
      </c>
      <c r="E89" s="2" t="s">
        <v>0</v>
      </c>
      <c r="F89" s="5" t="s">
        <v>25</v>
      </c>
      <c r="G89" s="5" t="s">
        <v>43</v>
      </c>
      <c r="H89" s="9" t="s">
        <v>44</v>
      </c>
      <c r="I89" s="10" t="s">
        <v>124</v>
      </c>
      <c r="J89" s="2" t="s">
        <v>57</v>
      </c>
      <c r="K89" s="352"/>
      <c r="L89" s="353"/>
      <c r="M89" s="12" t="s">
        <v>144</v>
      </c>
      <c r="N89" s="12" t="s">
        <v>144</v>
      </c>
      <c r="O89" s="12" t="s">
        <v>143</v>
      </c>
      <c r="P89" s="341"/>
      <c r="Q89" s="153"/>
      <c r="R89" s="133"/>
      <c r="S89" s="2"/>
      <c r="T89" s="220" t="s">
        <v>468</v>
      </c>
    </row>
    <row r="90" spans="1:20" ht="24" customHeight="1">
      <c r="A90" s="266"/>
      <c r="B90" s="300"/>
      <c r="C90" s="5" t="s">
        <v>188</v>
      </c>
      <c r="D90" s="5" t="s">
        <v>189</v>
      </c>
      <c r="E90" s="2" t="s">
        <v>0</v>
      </c>
      <c r="F90" s="5" t="s">
        <v>191</v>
      </c>
      <c r="G90" s="5" t="s">
        <v>192</v>
      </c>
      <c r="H90" s="8">
        <v>8521248</v>
      </c>
      <c r="I90" s="10" t="s">
        <v>124</v>
      </c>
      <c r="J90" s="2" t="s">
        <v>57</v>
      </c>
      <c r="K90" s="352"/>
      <c r="L90" s="353"/>
      <c r="M90" s="12" t="s">
        <v>220</v>
      </c>
      <c r="N90" s="12" t="s">
        <v>220</v>
      </c>
      <c r="O90" s="12" t="s">
        <v>348</v>
      </c>
      <c r="P90" s="341"/>
      <c r="Q90" s="153"/>
      <c r="R90" s="133"/>
      <c r="S90" s="2"/>
      <c r="T90" s="220" t="s">
        <v>468</v>
      </c>
    </row>
    <row r="91" spans="1:20" ht="24" customHeight="1">
      <c r="A91" s="266"/>
      <c r="B91" s="300"/>
      <c r="C91" s="5" t="s">
        <v>193</v>
      </c>
      <c r="D91" s="5" t="s">
        <v>189</v>
      </c>
      <c r="E91" s="13" t="s">
        <v>0</v>
      </c>
      <c r="F91" s="13" t="s">
        <v>191</v>
      </c>
      <c r="G91" s="13" t="s">
        <v>194</v>
      </c>
      <c r="H91" s="13">
        <v>8508620</v>
      </c>
      <c r="I91" s="10" t="s">
        <v>124</v>
      </c>
      <c r="J91" s="2" t="s">
        <v>57</v>
      </c>
      <c r="K91" s="352"/>
      <c r="L91" s="353"/>
      <c r="M91" s="12" t="s">
        <v>221</v>
      </c>
      <c r="N91" s="12" t="s">
        <v>136</v>
      </c>
      <c r="O91" s="12" t="s">
        <v>349</v>
      </c>
      <c r="P91" s="341"/>
      <c r="Q91" s="153"/>
      <c r="R91" s="133"/>
      <c r="S91" s="2"/>
      <c r="T91" s="220" t="s">
        <v>468</v>
      </c>
    </row>
    <row r="92" spans="1:20" ht="24" customHeight="1">
      <c r="A92" s="266"/>
      <c r="B92" s="300"/>
      <c r="C92" s="5" t="s">
        <v>195</v>
      </c>
      <c r="D92" s="5" t="s">
        <v>189</v>
      </c>
      <c r="E92" s="13" t="s">
        <v>0</v>
      </c>
      <c r="F92" s="13" t="s">
        <v>191</v>
      </c>
      <c r="G92" s="13" t="s">
        <v>196</v>
      </c>
      <c r="H92" s="13">
        <v>7502073</v>
      </c>
      <c r="I92" s="10" t="s">
        <v>124</v>
      </c>
      <c r="J92" s="2" t="s">
        <v>57</v>
      </c>
      <c r="K92" s="352"/>
      <c r="L92" s="353"/>
      <c r="M92" s="12" t="s">
        <v>222</v>
      </c>
      <c r="N92" s="12" t="s">
        <v>223</v>
      </c>
      <c r="O92" s="12" t="s">
        <v>350</v>
      </c>
      <c r="P92" s="341"/>
      <c r="Q92" s="153"/>
      <c r="R92" s="133"/>
      <c r="S92" s="2"/>
      <c r="T92" s="220" t="s">
        <v>468</v>
      </c>
    </row>
    <row r="93" spans="1:20" ht="24" customHeight="1">
      <c r="A93" s="266"/>
      <c r="B93" s="300"/>
      <c r="C93" s="5" t="s">
        <v>197</v>
      </c>
      <c r="D93" s="5" t="s">
        <v>189</v>
      </c>
      <c r="E93" s="13" t="s">
        <v>0</v>
      </c>
      <c r="F93" s="13" t="s">
        <v>191</v>
      </c>
      <c r="G93" s="13" t="s">
        <v>198</v>
      </c>
      <c r="H93" s="13">
        <v>8522199</v>
      </c>
      <c r="I93" s="10" t="s">
        <v>124</v>
      </c>
      <c r="J93" s="2" t="s">
        <v>57</v>
      </c>
      <c r="K93" s="352"/>
      <c r="L93" s="353"/>
      <c r="M93" s="12" t="s">
        <v>141</v>
      </c>
      <c r="N93" s="12" t="s">
        <v>141</v>
      </c>
      <c r="O93" s="12" t="s">
        <v>138</v>
      </c>
      <c r="P93" s="341"/>
      <c r="Q93" s="153"/>
      <c r="R93" s="133"/>
      <c r="S93" s="2"/>
      <c r="T93" s="220" t="s">
        <v>468</v>
      </c>
    </row>
    <row r="94" spans="1:20" ht="24" customHeight="1">
      <c r="A94" s="266"/>
      <c r="B94" s="300"/>
      <c r="C94" s="5" t="s">
        <v>199</v>
      </c>
      <c r="D94" s="5" t="s">
        <v>189</v>
      </c>
      <c r="E94" s="13" t="s">
        <v>0</v>
      </c>
      <c r="F94" s="13" t="s">
        <v>191</v>
      </c>
      <c r="G94" s="13" t="s">
        <v>200</v>
      </c>
      <c r="H94" s="13">
        <v>8521359</v>
      </c>
      <c r="I94" s="10" t="s">
        <v>124</v>
      </c>
      <c r="J94" s="2" t="s">
        <v>57</v>
      </c>
      <c r="K94" s="352"/>
      <c r="L94" s="353"/>
      <c r="M94" s="12" t="s">
        <v>224</v>
      </c>
      <c r="N94" s="12" t="s">
        <v>224</v>
      </c>
      <c r="O94" s="12" t="s">
        <v>351</v>
      </c>
      <c r="P94" s="341"/>
      <c r="Q94" s="153"/>
      <c r="R94" s="133"/>
      <c r="S94" s="2"/>
      <c r="T94" s="220" t="s">
        <v>468</v>
      </c>
    </row>
    <row r="95" spans="1:20" ht="24" customHeight="1">
      <c r="A95" s="266"/>
      <c r="B95" s="300"/>
      <c r="C95" s="5" t="s">
        <v>201</v>
      </c>
      <c r="D95" s="5" t="s">
        <v>189</v>
      </c>
      <c r="E95" s="13" t="s">
        <v>0</v>
      </c>
      <c r="F95" s="13" t="s">
        <v>25</v>
      </c>
      <c r="G95" s="13" t="s">
        <v>202</v>
      </c>
      <c r="H95" s="13" t="s">
        <v>203</v>
      </c>
      <c r="I95" s="10" t="s">
        <v>124</v>
      </c>
      <c r="J95" s="2" t="s">
        <v>57</v>
      </c>
      <c r="K95" s="352"/>
      <c r="L95" s="353"/>
      <c r="M95" s="12" t="s">
        <v>224</v>
      </c>
      <c r="N95" s="12" t="s">
        <v>224</v>
      </c>
      <c r="O95" s="12" t="s">
        <v>351</v>
      </c>
      <c r="P95" s="341"/>
      <c r="Q95" s="153"/>
      <c r="R95" s="133"/>
      <c r="S95" s="2"/>
      <c r="T95" s="220" t="s">
        <v>468</v>
      </c>
    </row>
    <row r="96" spans="1:20" ht="24" customHeight="1">
      <c r="A96" s="266"/>
      <c r="B96" s="300"/>
      <c r="C96" s="5" t="s">
        <v>204</v>
      </c>
      <c r="D96" s="5" t="s">
        <v>189</v>
      </c>
      <c r="E96" s="13" t="s">
        <v>0</v>
      </c>
      <c r="F96" s="13" t="s">
        <v>25</v>
      </c>
      <c r="G96" s="13" t="s">
        <v>205</v>
      </c>
      <c r="H96" s="13" t="s">
        <v>206</v>
      </c>
      <c r="I96" s="10" t="s">
        <v>124</v>
      </c>
      <c r="J96" s="2" t="s">
        <v>57</v>
      </c>
      <c r="K96" s="352"/>
      <c r="L96" s="353"/>
      <c r="M96" s="12" t="s">
        <v>141</v>
      </c>
      <c r="N96" s="12" t="s">
        <v>141</v>
      </c>
      <c r="O96" s="12" t="s">
        <v>138</v>
      </c>
      <c r="P96" s="341"/>
      <c r="Q96" s="153"/>
      <c r="R96" s="133"/>
      <c r="S96" s="2"/>
      <c r="T96" s="220" t="s">
        <v>468</v>
      </c>
    </row>
    <row r="97" spans="1:20" ht="24" customHeight="1">
      <c r="A97" s="266"/>
      <c r="B97" s="300"/>
      <c r="C97" s="5" t="s">
        <v>207</v>
      </c>
      <c r="D97" s="5" t="s">
        <v>189</v>
      </c>
      <c r="E97" s="13" t="s">
        <v>0</v>
      </c>
      <c r="F97" s="13" t="s">
        <v>25</v>
      </c>
      <c r="G97" s="13" t="s">
        <v>208</v>
      </c>
      <c r="H97" s="13" t="s">
        <v>209</v>
      </c>
      <c r="I97" s="10" t="s">
        <v>124</v>
      </c>
      <c r="J97" s="2" t="s">
        <v>57</v>
      </c>
      <c r="K97" s="352"/>
      <c r="L97" s="353"/>
      <c r="M97" s="12" t="s">
        <v>136</v>
      </c>
      <c r="N97" s="12" t="s">
        <v>136</v>
      </c>
      <c r="O97" s="12" t="s">
        <v>138</v>
      </c>
      <c r="P97" s="341"/>
      <c r="Q97" s="153"/>
      <c r="R97" s="133"/>
      <c r="S97" s="2"/>
      <c r="T97" s="220" t="s">
        <v>468</v>
      </c>
    </row>
    <row r="98" spans="1:20" ht="24" customHeight="1">
      <c r="A98" s="266"/>
      <c r="B98" s="300"/>
      <c r="C98" s="5" t="s">
        <v>210</v>
      </c>
      <c r="D98" s="13" t="s">
        <v>189</v>
      </c>
      <c r="E98" s="13" t="s">
        <v>0</v>
      </c>
      <c r="F98" s="13" t="s">
        <v>25</v>
      </c>
      <c r="G98" s="13" t="s">
        <v>202</v>
      </c>
      <c r="H98" s="13" t="s">
        <v>211</v>
      </c>
      <c r="I98" s="10" t="s">
        <v>124</v>
      </c>
      <c r="J98" s="2" t="s">
        <v>57</v>
      </c>
      <c r="K98" s="352"/>
      <c r="L98" s="353"/>
      <c r="M98" s="12" t="s">
        <v>225</v>
      </c>
      <c r="N98" s="12" t="s">
        <v>225</v>
      </c>
      <c r="O98" s="12" t="s">
        <v>350</v>
      </c>
      <c r="P98" s="341"/>
      <c r="Q98" s="153"/>
      <c r="R98" s="133"/>
      <c r="S98" s="2"/>
      <c r="T98" s="220" t="s">
        <v>468</v>
      </c>
    </row>
    <row r="99" spans="1:20" ht="24" customHeight="1">
      <c r="A99" s="266"/>
      <c r="B99" s="300"/>
      <c r="C99" s="5" t="s">
        <v>212</v>
      </c>
      <c r="D99" s="13" t="s">
        <v>213</v>
      </c>
      <c r="E99" s="13" t="s">
        <v>0</v>
      </c>
      <c r="F99" s="13" t="s">
        <v>25</v>
      </c>
      <c r="G99" s="13" t="s">
        <v>214</v>
      </c>
      <c r="H99" s="13" t="s">
        <v>215</v>
      </c>
      <c r="I99" s="10" t="s">
        <v>124</v>
      </c>
      <c r="J99" s="2" t="s">
        <v>57</v>
      </c>
      <c r="K99" s="352"/>
      <c r="L99" s="353"/>
      <c r="M99" s="12" t="s">
        <v>139</v>
      </c>
      <c r="N99" s="12" t="s">
        <v>139</v>
      </c>
      <c r="O99" s="12" t="s">
        <v>140</v>
      </c>
      <c r="P99" s="341"/>
      <c r="Q99" s="153"/>
      <c r="R99" s="133"/>
      <c r="S99" s="2"/>
      <c r="T99" s="220" t="s">
        <v>468</v>
      </c>
    </row>
    <row r="100" spans="1:20" ht="43.5" customHeight="1">
      <c r="A100" s="266">
        <v>13</v>
      </c>
      <c r="B100" s="300" t="s">
        <v>360</v>
      </c>
      <c r="C100" s="5" t="s">
        <v>216</v>
      </c>
      <c r="D100" s="13" t="s">
        <v>189</v>
      </c>
      <c r="E100" s="13" t="s">
        <v>0</v>
      </c>
      <c r="F100" s="13" t="s">
        <v>191</v>
      </c>
      <c r="G100" s="13" t="s">
        <v>217</v>
      </c>
      <c r="H100" s="13" t="s">
        <v>218</v>
      </c>
      <c r="I100" s="10" t="s">
        <v>124</v>
      </c>
      <c r="J100" s="2" t="s">
        <v>361</v>
      </c>
      <c r="K100" s="352" t="s">
        <v>67</v>
      </c>
      <c r="L100" s="353" t="s">
        <v>408</v>
      </c>
      <c r="M100" s="12" t="s">
        <v>226</v>
      </c>
      <c r="N100" s="12" t="s">
        <v>227</v>
      </c>
      <c r="O100" s="12" t="s">
        <v>143</v>
      </c>
      <c r="P100" s="341" t="s">
        <v>512</v>
      </c>
      <c r="Q100" s="153"/>
      <c r="R100" s="133"/>
      <c r="S100" s="2"/>
      <c r="T100" s="220" t="s">
        <v>468</v>
      </c>
    </row>
    <row r="101" spans="1:20" ht="43.5" customHeight="1">
      <c r="A101" s="266"/>
      <c r="B101" s="300"/>
      <c r="C101" s="5" t="s">
        <v>332</v>
      </c>
      <c r="D101" s="5" t="s">
        <v>291</v>
      </c>
      <c r="E101" s="2" t="s">
        <v>0</v>
      </c>
      <c r="F101" s="5" t="s">
        <v>25</v>
      </c>
      <c r="G101" s="5" t="s">
        <v>333</v>
      </c>
      <c r="H101" s="9" t="s">
        <v>334</v>
      </c>
      <c r="I101" s="10" t="s">
        <v>124</v>
      </c>
      <c r="J101" s="2" t="s">
        <v>361</v>
      </c>
      <c r="K101" s="352"/>
      <c r="L101" s="353"/>
      <c r="M101" s="12" t="s">
        <v>141</v>
      </c>
      <c r="N101" s="12" t="s">
        <v>141</v>
      </c>
      <c r="O101" s="12" t="s">
        <v>391</v>
      </c>
      <c r="P101" s="341"/>
      <c r="Q101" s="153"/>
      <c r="R101" s="133"/>
      <c r="S101" s="2"/>
      <c r="T101" s="220" t="s">
        <v>468</v>
      </c>
    </row>
    <row r="102" spans="1:20" ht="105" customHeight="1" thickBot="1">
      <c r="A102" s="77">
        <v>14</v>
      </c>
      <c r="B102" s="62" t="s">
        <v>356</v>
      </c>
      <c r="C102" s="2" t="s">
        <v>363</v>
      </c>
      <c r="D102" s="2" t="s">
        <v>190</v>
      </c>
      <c r="E102" s="2" t="s">
        <v>0</v>
      </c>
      <c r="F102" s="2" t="s">
        <v>219</v>
      </c>
      <c r="G102" s="2" t="s">
        <v>364</v>
      </c>
      <c r="H102" s="2" t="s">
        <v>363</v>
      </c>
      <c r="I102" s="10" t="s">
        <v>124</v>
      </c>
      <c r="J102" s="2" t="s">
        <v>54</v>
      </c>
      <c r="K102" s="182" t="s">
        <v>67</v>
      </c>
      <c r="L102" s="179" t="s">
        <v>425</v>
      </c>
      <c r="M102" s="2" t="s">
        <v>392</v>
      </c>
      <c r="N102" s="2" t="s">
        <v>393</v>
      </c>
      <c r="O102" s="2" t="s">
        <v>394</v>
      </c>
      <c r="P102" s="174" t="s">
        <v>376</v>
      </c>
      <c r="Q102" s="153"/>
      <c r="R102" s="242"/>
      <c r="S102" s="65"/>
      <c r="T102" s="244" t="s">
        <v>468</v>
      </c>
    </row>
    <row r="103" spans="1:20" ht="56.25" customHeight="1" thickBot="1">
      <c r="A103" s="86" t="s">
        <v>16</v>
      </c>
      <c r="B103" s="117" t="s">
        <v>60</v>
      </c>
      <c r="C103" s="118" t="s">
        <v>10</v>
      </c>
      <c r="D103" s="118" t="s">
        <v>61</v>
      </c>
      <c r="E103" s="87" t="s">
        <v>186</v>
      </c>
      <c r="F103" s="118" t="s">
        <v>17</v>
      </c>
      <c r="G103" s="118" t="s">
        <v>62</v>
      </c>
      <c r="H103" s="119" t="s">
        <v>4</v>
      </c>
      <c r="I103" s="88" t="s">
        <v>123</v>
      </c>
      <c r="J103" s="120" t="s">
        <v>71</v>
      </c>
      <c r="K103" s="172" t="s">
        <v>63</v>
      </c>
      <c r="L103" s="181" t="s">
        <v>69</v>
      </c>
      <c r="M103" s="89" t="s">
        <v>113</v>
      </c>
      <c r="N103" s="89" t="s">
        <v>230</v>
      </c>
      <c r="O103" s="89" t="s">
        <v>231</v>
      </c>
      <c r="P103" s="172" t="s">
        <v>237</v>
      </c>
      <c r="Q103" s="155"/>
      <c r="R103" s="239" t="s">
        <v>457</v>
      </c>
      <c r="S103" s="240" t="s">
        <v>464</v>
      </c>
      <c r="T103" s="241" t="s">
        <v>463</v>
      </c>
    </row>
    <row r="104" spans="1:20" ht="57" customHeight="1">
      <c r="A104" s="263">
        <v>15</v>
      </c>
      <c r="B104" s="265" t="s">
        <v>397</v>
      </c>
      <c r="C104" s="71" t="s">
        <v>398</v>
      </c>
      <c r="D104" s="123" t="s">
        <v>172</v>
      </c>
      <c r="E104" s="71" t="s">
        <v>18</v>
      </c>
      <c r="F104" s="71" t="s">
        <v>399</v>
      </c>
      <c r="G104" s="71" t="s">
        <v>441</v>
      </c>
      <c r="H104" s="71">
        <v>900205798</v>
      </c>
      <c r="I104" s="128" t="s">
        <v>124</v>
      </c>
      <c r="J104" s="124" t="s">
        <v>54</v>
      </c>
      <c r="K104" s="356" t="s">
        <v>401</v>
      </c>
      <c r="L104" s="354" t="s">
        <v>442</v>
      </c>
      <c r="M104" s="127" t="s">
        <v>444</v>
      </c>
      <c r="N104" s="185" t="s">
        <v>453</v>
      </c>
      <c r="O104" s="39" t="s">
        <v>443</v>
      </c>
      <c r="P104" s="339" t="s">
        <v>445</v>
      </c>
      <c r="Q104" s="153"/>
      <c r="R104" s="238"/>
      <c r="S104" s="199" t="s">
        <v>465</v>
      </c>
      <c r="T104" s="245" t="s">
        <v>468</v>
      </c>
    </row>
    <row r="105" spans="1:20" ht="61.5" customHeight="1">
      <c r="A105" s="266"/>
      <c r="B105" s="275"/>
      <c r="C105" s="5" t="s">
        <v>400</v>
      </c>
      <c r="D105" s="6" t="s">
        <v>172</v>
      </c>
      <c r="E105" s="5" t="s">
        <v>18</v>
      </c>
      <c r="F105" s="5" t="s">
        <v>399</v>
      </c>
      <c r="G105" s="5" t="s">
        <v>441</v>
      </c>
      <c r="H105" s="5">
        <v>470005425</v>
      </c>
      <c r="I105" s="10" t="s">
        <v>124</v>
      </c>
      <c r="J105" s="7" t="s">
        <v>54</v>
      </c>
      <c r="K105" s="357"/>
      <c r="L105" s="353"/>
      <c r="M105" s="111" t="s">
        <v>444</v>
      </c>
      <c r="N105" s="186" t="s">
        <v>453</v>
      </c>
      <c r="O105" s="12" t="s">
        <v>443</v>
      </c>
      <c r="P105" s="340"/>
      <c r="Q105" s="153"/>
      <c r="R105" s="133"/>
      <c r="S105" s="212" t="s">
        <v>465</v>
      </c>
      <c r="T105" s="220" t="s">
        <v>468</v>
      </c>
    </row>
    <row r="106" spans="1:20" ht="30" customHeight="1">
      <c r="A106" s="263">
        <v>16</v>
      </c>
      <c r="B106" s="301" t="s">
        <v>155</v>
      </c>
      <c r="C106" s="71" t="s">
        <v>59</v>
      </c>
      <c r="D106" s="123" t="s">
        <v>161</v>
      </c>
      <c r="E106" s="71" t="s">
        <v>18</v>
      </c>
      <c r="F106" s="71" t="s">
        <v>52</v>
      </c>
      <c r="G106" s="71" t="s">
        <v>53</v>
      </c>
      <c r="H106" s="71">
        <v>201417038</v>
      </c>
      <c r="I106" s="304" t="s">
        <v>125</v>
      </c>
      <c r="J106" s="124" t="s">
        <v>54</v>
      </c>
      <c r="K106" s="318" t="s">
        <v>72</v>
      </c>
      <c r="L106" s="354" t="s">
        <v>409</v>
      </c>
      <c r="M106" s="343" t="s">
        <v>302</v>
      </c>
      <c r="N106" s="343"/>
      <c r="O106" s="343"/>
      <c r="P106" s="344"/>
      <c r="Q106" s="158"/>
      <c r="R106" s="215" t="s">
        <v>461</v>
      </c>
      <c r="S106" s="212" t="s">
        <v>461</v>
      </c>
      <c r="T106" s="220" t="s">
        <v>461</v>
      </c>
    </row>
    <row r="107" spans="1:20" ht="24" customHeight="1">
      <c r="A107" s="266"/>
      <c r="B107" s="293"/>
      <c r="C107" s="5" t="s">
        <v>82</v>
      </c>
      <c r="D107" s="5" t="s">
        <v>180</v>
      </c>
      <c r="E107" s="5" t="s">
        <v>75</v>
      </c>
      <c r="F107" s="5" t="s">
        <v>86</v>
      </c>
      <c r="G107" s="5" t="s">
        <v>91</v>
      </c>
      <c r="H107" s="5" t="s">
        <v>99</v>
      </c>
      <c r="I107" s="304"/>
      <c r="J107" s="2" t="s">
        <v>54</v>
      </c>
      <c r="K107" s="318"/>
      <c r="L107" s="353"/>
      <c r="M107" s="345"/>
      <c r="N107" s="345"/>
      <c r="O107" s="345"/>
      <c r="P107" s="346"/>
      <c r="Q107" s="158"/>
      <c r="R107" s="216" t="s">
        <v>461</v>
      </c>
      <c r="S107" s="212" t="s">
        <v>461</v>
      </c>
      <c r="T107" s="220" t="s">
        <v>461</v>
      </c>
    </row>
    <row r="108" spans="1:20" ht="24" customHeight="1">
      <c r="A108" s="266"/>
      <c r="B108" s="293"/>
      <c r="C108" s="5" t="s">
        <v>100</v>
      </c>
      <c r="D108" s="13" t="s">
        <v>180</v>
      </c>
      <c r="E108" s="13" t="s">
        <v>75</v>
      </c>
      <c r="F108" s="13" t="s">
        <v>87</v>
      </c>
      <c r="G108" s="13" t="s">
        <v>92</v>
      </c>
      <c r="H108" s="13" t="s">
        <v>83</v>
      </c>
      <c r="I108" s="304"/>
      <c r="J108" s="2" t="s">
        <v>54</v>
      </c>
      <c r="K108" s="318"/>
      <c r="L108" s="353"/>
      <c r="M108" s="345"/>
      <c r="N108" s="345"/>
      <c r="O108" s="345"/>
      <c r="P108" s="346"/>
      <c r="Q108" s="158"/>
      <c r="R108" s="216" t="s">
        <v>461</v>
      </c>
      <c r="S108" s="212" t="s">
        <v>461</v>
      </c>
      <c r="T108" s="220" t="s">
        <v>461</v>
      </c>
    </row>
    <row r="109" spans="1:20" ht="27.75" customHeight="1">
      <c r="A109" s="77">
        <v>17</v>
      </c>
      <c r="B109" s="61" t="s">
        <v>353</v>
      </c>
      <c r="C109" s="5" t="s">
        <v>47</v>
      </c>
      <c r="D109" s="6" t="s">
        <v>161</v>
      </c>
      <c r="E109" s="2" t="s">
        <v>18</v>
      </c>
      <c r="F109" s="5" t="s">
        <v>45</v>
      </c>
      <c r="G109" s="5" t="s">
        <v>46</v>
      </c>
      <c r="H109" s="10">
        <v>2.01312031002658E+19</v>
      </c>
      <c r="I109" s="304"/>
      <c r="J109" s="2" t="s">
        <v>54</v>
      </c>
      <c r="K109" s="318"/>
      <c r="L109" s="353"/>
      <c r="M109" s="345"/>
      <c r="N109" s="345"/>
      <c r="O109" s="345"/>
      <c r="P109" s="346"/>
      <c r="Q109" s="158"/>
      <c r="R109" s="216" t="s">
        <v>461</v>
      </c>
      <c r="S109" s="212" t="s">
        <v>461</v>
      </c>
      <c r="T109" s="220" t="s">
        <v>461</v>
      </c>
    </row>
    <row r="110" spans="1:20" ht="24" customHeight="1">
      <c r="A110" s="77">
        <v>18</v>
      </c>
      <c r="B110" s="60" t="s">
        <v>152</v>
      </c>
      <c r="C110" s="5">
        <v>104477</v>
      </c>
      <c r="D110" s="13" t="s">
        <v>175</v>
      </c>
      <c r="E110" s="13" t="s">
        <v>75</v>
      </c>
      <c r="F110" s="5" t="s">
        <v>431</v>
      </c>
      <c r="G110" s="5" t="s">
        <v>432</v>
      </c>
      <c r="H110" s="5">
        <v>32648877</v>
      </c>
      <c r="I110" s="304"/>
      <c r="J110" s="2" t="s">
        <v>54</v>
      </c>
      <c r="K110" s="318"/>
      <c r="L110" s="353"/>
      <c r="M110" s="345"/>
      <c r="N110" s="345"/>
      <c r="O110" s="345"/>
      <c r="P110" s="346"/>
      <c r="Q110" s="158"/>
      <c r="R110" s="216" t="s">
        <v>461</v>
      </c>
      <c r="S110" s="212" t="s">
        <v>461</v>
      </c>
      <c r="T110" s="220" t="s">
        <v>461</v>
      </c>
    </row>
    <row r="111" spans="1:20" ht="24" customHeight="1">
      <c r="A111" s="266">
        <v>19</v>
      </c>
      <c r="B111" s="293" t="s">
        <v>153</v>
      </c>
      <c r="C111" s="5" t="s">
        <v>77</v>
      </c>
      <c r="D111" s="5" t="s">
        <v>177</v>
      </c>
      <c r="E111" s="5" t="s">
        <v>75</v>
      </c>
      <c r="F111" s="5" t="s">
        <v>85</v>
      </c>
      <c r="G111" s="5" t="s">
        <v>89</v>
      </c>
      <c r="H111" s="5" t="s">
        <v>94</v>
      </c>
      <c r="I111" s="304"/>
      <c r="J111" s="2" t="s">
        <v>54</v>
      </c>
      <c r="K111" s="318"/>
      <c r="L111" s="353"/>
      <c r="M111" s="345"/>
      <c r="N111" s="345"/>
      <c r="O111" s="345"/>
      <c r="P111" s="346"/>
      <c r="Q111" s="158"/>
      <c r="R111" s="216" t="s">
        <v>461</v>
      </c>
      <c r="S111" s="212" t="s">
        <v>461</v>
      </c>
      <c r="T111" s="220" t="s">
        <v>461</v>
      </c>
    </row>
    <row r="112" spans="1:20" ht="24" customHeight="1">
      <c r="A112" s="266"/>
      <c r="B112" s="293"/>
      <c r="C112" s="5" t="s">
        <v>78</v>
      </c>
      <c r="D112" s="13" t="s">
        <v>178</v>
      </c>
      <c r="E112" s="13" t="s">
        <v>75</v>
      </c>
      <c r="F112" s="13" t="s">
        <v>85</v>
      </c>
      <c r="G112" s="13" t="s">
        <v>89</v>
      </c>
      <c r="H112" s="13" t="s">
        <v>95</v>
      </c>
      <c r="I112" s="304"/>
      <c r="J112" s="2" t="s">
        <v>54</v>
      </c>
      <c r="K112" s="318"/>
      <c r="L112" s="353"/>
      <c r="M112" s="345"/>
      <c r="N112" s="345"/>
      <c r="O112" s="345"/>
      <c r="P112" s="346"/>
      <c r="Q112" s="158"/>
      <c r="R112" s="216" t="s">
        <v>461</v>
      </c>
      <c r="S112" s="212" t="s">
        <v>461</v>
      </c>
      <c r="T112" s="220" t="s">
        <v>461</v>
      </c>
    </row>
    <row r="113" spans="1:20" ht="24" customHeight="1">
      <c r="A113" s="266"/>
      <c r="B113" s="293"/>
      <c r="C113" s="5" t="s">
        <v>79</v>
      </c>
      <c r="D113" s="5" t="s">
        <v>176</v>
      </c>
      <c r="E113" s="5" t="s">
        <v>75</v>
      </c>
      <c r="F113" s="5" t="s">
        <v>85</v>
      </c>
      <c r="G113" s="5" t="s">
        <v>89</v>
      </c>
      <c r="H113" s="5" t="s">
        <v>96</v>
      </c>
      <c r="I113" s="304"/>
      <c r="J113" s="2" t="s">
        <v>54</v>
      </c>
      <c r="K113" s="318"/>
      <c r="L113" s="353"/>
      <c r="M113" s="345"/>
      <c r="N113" s="345"/>
      <c r="O113" s="345"/>
      <c r="P113" s="346"/>
      <c r="Q113" s="158"/>
      <c r="R113" s="216" t="s">
        <v>461</v>
      </c>
      <c r="S113" s="212" t="s">
        <v>461</v>
      </c>
      <c r="T113" s="220" t="s">
        <v>461</v>
      </c>
    </row>
    <row r="114" spans="1:20" ht="24" customHeight="1">
      <c r="A114" s="266"/>
      <c r="B114" s="293"/>
      <c r="C114" s="5" t="s">
        <v>80</v>
      </c>
      <c r="D114" s="5" t="s">
        <v>179</v>
      </c>
      <c r="E114" s="5" t="s">
        <v>75</v>
      </c>
      <c r="F114" s="5" t="s">
        <v>85</v>
      </c>
      <c r="G114" s="5" t="s">
        <v>89</v>
      </c>
      <c r="H114" s="5" t="s">
        <v>97</v>
      </c>
      <c r="I114" s="304"/>
      <c r="J114" s="2" t="s">
        <v>54</v>
      </c>
      <c r="K114" s="318"/>
      <c r="L114" s="353"/>
      <c r="M114" s="345"/>
      <c r="N114" s="345"/>
      <c r="O114" s="345"/>
      <c r="P114" s="346"/>
      <c r="Q114" s="158"/>
      <c r="R114" s="216" t="s">
        <v>461</v>
      </c>
      <c r="S114" s="212" t="s">
        <v>461</v>
      </c>
      <c r="T114" s="220" t="s">
        <v>461</v>
      </c>
    </row>
    <row r="115" spans="1:20" ht="24" customHeight="1" thickBot="1">
      <c r="A115" s="76">
        <v>20</v>
      </c>
      <c r="B115" s="78" t="s">
        <v>154</v>
      </c>
      <c r="C115" s="19" t="s">
        <v>81</v>
      </c>
      <c r="D115" s="20" t="s">
        <v>181</v>
      </c>
      <c r="E115" s="20" t="s">
        <v>75</v>
      </c>
      <c r="F115" s="20" t="s">
        <v>86</v>
      </c>
      <c r="G115" s="20" t="s">
        <v>90</v>
      </c>
      <c r="H115" s="20" t="s">
        <v>98</v>
      </c>
      <c r="I115" s="305"/>
      <c r="J115" s="40" t="s">
        <v>54</v>
      </c>
      <c r="K115" s="351"/>
      <c r="L115" s="355"/>
      <c r="M115" s="347"/>
      <c r="N115" s="347"/>
      <c r="O115" s="347"/>
      <c r="P115" s="348"/>
      <c r="Q115" s="158"/>
      <c r="R115" s="134" t="s">
        <v>461</v>
      </c>
      <c r="S115" s="217" t="s">
        <v>461</v>
      </c>
      <c r="T115" s="135" t="s">
        <v>461</v>
      </c>
    </row>
    <row r="116" spans="1:20" ht="53.25" customHeight="1">
      <c r="A116" s="148"/>
      <c r="B116" s="150"/>
      <c r="C116" s="148"/>
      <c r="D116" s="148"/>
      <c r="E116" s="148"/>
      <c r="F116" s="148"/>
      <c r="G116" s="148"/>
      <c r="H116" s="149"/>
      <c r="I116" s="149"/>
      <c r="J116" s="148"/>
      <c r="K116" s="148"/>
      <c r="L116" s="151"/>
      <c r="M116" s="338" t="s">
        <v>469</v>
      </c>
      <c r="N116" s="338"/>
      <c r="O116" s="338"/>
      <c r="P116" s="338"/>
      <c r="Q116" s="338"/>
      <c r="R116" s="338"/>
      <c r="S116" s="338"/>
      <c r="T116" s="338"/>
    </row>
  </sheetData>
  <sheetProtection/>
  <autoFilter ref="A3:P115"/>
  <mergeCells count="164">
    <mergeCell ref="A1:P2"/>
    <mergeCell ref="A4:A15"/>
    <mergeCell ref="B4:B15"/>
    <mergeCell ref="K4:K15"/>
    <mergeCell ref="L4:L15"/>
    <mergeCell ref="I54:I55"/>
    <mergeCell ref="J54:J55"/>
    <mergeCell ref="A54:A57"/>
    <mergeCell ref="A19:A49"/>
    <mergeCell ref="B19:B49"/>
    <mergeCell ref="K19:K49"/>
    <mergeCell ref="L19:L49"/>
    <mergeCell ref="A50:A51"/>
    <mergeCell ref="B50:B51"/>
    <mergeCell ref="K50:K51"/>
    <mergeCell ref="L50:L51"/>
    <mergeCell ref="A58:A75"/>
    <mergeCell ref="B58:B75"/>
    <mergeCell ref="C58:C59"/>
    <mergeCell ref="D58:D59"/>
    <mergeCell ref="E58:E59"/>
    <mergeCell ref="F58:F59"/>
    <mergeCell ref="C66:C67"/>
    <mergeCell ref="D66:D67"/>
    <mergeCell ref="E66:E67"/>
    <mergeCell ref="C70:C71"/>
    <mergeCell ref="G58:G59"/>
    <mergeCell ref="H58:H59"/>
    <mergeCell ref="I58:I59"/>
    <mergeCell ref="J58:J59"/>
    <mergeCell ref="K58:K75"/>
    <mergeCell ref="I60:I61"/>
    <mergeCell ref="J60:J61"/>
    <mergeCell ref="H62:H63"/>
    <mergeCell ref="I62:I63"/>
    <mergeCell ref="J64:J65"/>
    <mergeCell ref="C60:C61"/>
    <mergeCell ref="D60:D61"/>
    <mergeCell ref="E60:E61"/>
    <mergeCell ref="F60:F61"/>
    <mergeCell ref="G60:G61"/>
    <mergeCell ref="H60:H61"/>
    <mergeCell ref="C62:C63"/>
    <mergeCell ref="D62:D63"/>
    <mergeCell ref="E62:E63"/>
    <mergeCell ref="F62:F63"/>
    <mergeCell ref="G62:G63"/>
    <mergeCell ref="R62:R63"/>
    <mergeCell ref="J62:J63"/>
    <mergeCell ref="G66:G67"/>
    <mergeCell ref="I64:I65"/>
    <mergeCell ref="C64:C65"/>
    <mergeCell ref="D64:D65"/>
    <mergeCell ref="E64:E65"/>
    <mergeCell ref="F64:F65"/>
    <mergeCell ref="H64:H65"/>
    <mergeCell ref="G64:G65"/>
    <mergeCell ref="F66:F67"/>
    <mergeCell ref="J68:J69"/>
    <mergeCell ref="S66:S67"/>
    <mergeCell ref="H66:H67"/>
    <mergeCell ref="I66:I67"/>
    <mergeCell ref="J66:J67"/>
    <mergeCell ref="L58:L75"/>
    <mergeCell ref="S68:S69"/>
    <mergeCell ref="R60:R61"/>
    <mergeCell ref="S60:S61"/>
    <mergeCell ref="S62:S63"/>
    <mergeCell ref="I68:I69"/>
    <mergeCell ref="C68:C69"/>
    <mergeCell ref="D68:D69"/>
    <mergeCell ref="E68:E69"/>
    <mergeCell ref="F68:F69"/>
    <mergeCell ref="G68:G69"/>
    <mergeCell ref="H68:H69"/>
    <mergeCell ref="H70:H71"/>
    <mergeCell ref="I70:I71"/>
    <mergeCell ref="J70:J71"/>
    <mergeCell ref="R72:R73"/>
    <mergeCell ref="D70:D71"/>
    <mergeCell ref="E70:E71"/>
    <mergeCell ref="F70:F71"/>
    <mergeCell ref="G70:G71"/>
    <mergeCell ref="I72:I73"/>
    <mergeCell ref="J72:J73"/>
    <mergeCell ref="C72:C73"/>
    <mergeCell ref="D72:D73"/>
    <mergeCell ref="E72:E73"/>
    <mergeCell ref="F72:F73"/>
    <mergeCell ref="L81:L82"/>
    <mergeCell ref="A83:A99"/>
    <mergeCell ref="B83:B99"/>
    <mergeCell ref="K83:K99"/>
    <mergeCell ref="L83:L99"/>
    <mergeCell ref="A77:A80"/>
    <mergeCell ref="B77:B80"/>
    <mergeCell ref="K77:K80"/>
    <mergeCell ref="L77:L80"/>
    <mergeCell ref="L106:L115"/>
    <mergeCell ref="B104:B105"/>
    <mergeCell ref="K104:K105"/>
    <mergeCell ref="L104:L105"/>
    <mergeCell ref="A104:A105"/>
    <mergeCell ref="A111:A114"/>
    <mergeCell ref="H72:H73"/>
    <mergeCell ref="R70:R71"/>
    <mergeCell ref="S70:S71"/>
    <mergeCell ref="A100:A101"/>
    <mergeCell ref="B100:B101"/>
    <mergeCell ref="K100:K101"/>
    <mergeCell ref="L100:L101"/>
    <mergeCell ref="A81:A82"/>
    <mergeCell ref="B81:B82"/>
    <mergeCell ref="K81:K82"/>
    <mergeCell ref="R64:R65"/>
    <mergeCell ref="R58:R59"/>
    <mergeCell ref="S58:S59"/>
    <mergeCell ref="B111:B114"/>
    <mergeCell ref="T66:T67"/>
    <mergeCell ref="T68:T69"/>
    <mergeCell ref="T70:T71"/>
    <mergeCell ref="I106:I115"/>
    <mergeCell ref="K106:K115"/>
    <mergeCell ref="G72:G73"/>
    <mergeCell ref="M106:P115"/>
    <mergeCell ref="R66:R67"/>
    <mergeCell ref="R68:R69"/>
    <mergeCell ref="A106:A108"/>
    <mergeCell ref="B106:B108"/>
    <mergeCell ref="R1:T2"/>
    <mergeCell ref="T58:T59"/>
    <mergeCell ref="T60:T61"/>
    <mergeCell ref="T62:T63"/>
    <mergeCell ref="T64:T65"/>
    <mergeCell ref="F56:F57"/>
    <mergeCell ref="G56:G57"/>
    <mergeCell ref="H56:H57"/>
    <mergeCell ref="S64:S65"/>
    <mergeCell ref="M116:T116"/>
    <mergeCell ref="P104:P105"/>
    <mergeCell ref="P83:P99"/>
    <mergeCell ref="S72:S73"/>
    <mergeCell ref="T72:T73"/>
    <mergeCell ref="P100:P101"/>
    <mergeCell ref="L54:L57"/>
    <mergeCell ref="C54:C55"/>
    <mergeCell ref="D54:D55"/>
    <mergeCell ref="E54:E55"/>
    <mergeCell ref="F54:F55"/>
    <mergeCell ref="G54:G55"/>
    <mergeCell ref="H54:H55"/>
    <mergeCell ref="C56:C57"/>
    <mergeCell ref="D56:D57"/>
    <mergeCell ref="E56:E57"/>
    <mergeCell ref="B54:B57"/>
    <mergeCell ref="R54:R55"/>
    <mergeCell ref="R56:R57"/>
    <mergeCell ref="S54:S55"/>
    <mergeCell ref="T54:T55"/>
    <mergeCell ref="S56:S57"/>
    <mergeCell ref="T56:T57"/>
    <mergeCell ref="I56:I57"/>
    <mergeCell ref="J56:J57"/>
    <mergeCell ref="K54:K57"/>
  </mergeCells>
  <dataValidations count="3">
    <dataValidation type="list" allowBlank="1" showInputMessage="1" showErrorMessage="1" prompt="Si esteu acreditats per calibrar l'equip in-situ segons criteris ENAC, indiqueu &quot;SÍ&quot;. En cas contrari, heu d'indicar &quot;NO&quot;. En cas que no ho especifiqueu es considerarà que no esteu acreditats. " error="Heu d'introduir una de les respostes del desplegable" sqref="R104:R105 R4:R17 R19:R51 R53:R54 R56 R58:R102">
      <formula1>"SÍ,NO"</formula1>
    </dataValidation>
    <dataValidation type="list" allowBlank="1" showInputMessage="1" showErrorMessage="1" prompt="Responeu &quot;No aplica&quot; quan disposeu de l'acreditació ENAC in-situ. Trieu &quot;SÍ&quot; quan disposeu de procediments propis per realitzar el calibratge in-situ no acreditat per ENAC. " sqref="T19:T51">
      <formula1>"SÍ,No aplica"</formula1>
    </dataValidation>
    <dataValidation type="list" allowBlank="1" showInputMessage="1" showErrorMessage="1" prompt="Si prestareu el servei de calibratge a les seves instal·lacions segons criteris ENAC, heu d'indicar &quot;SÍ&quot;. En cas contrari, heu d'indicar &quot;No aplica&quot;." error="En cas que no estigueu acreditats per a realitzar el calibratge in-situ, segons criteris ENAC, heu d'indicar si esteu acreditats per a fer-ho en les instal·lacions del vostre laboratori." sqref="S83:S102">
      <formula1>"SÍ,No aplica"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zoomScalePageLayoutView="0" workbookViewId="0" topLeftCell="A1">
      <selection activeCell="A12" sqref="A12:B12"/>
    </sheetView>
  </sheetViews>
  <sheetFormatPr defaultColWidth="9.140625" defaultRowHeight="12.75"/>
  <cols>
    <col min="1" max="1" width="82.28125" style="3" customWidth="1"/>
    <col min="2" max="2" width="9.140625" style="3" customWidth="1"/>
    <col min="3" max="3" width="1.8515625" style="148" customWidth="1"/>
    <col min="4" max="4" width="39.00390625" style="3" customWidth="1"/>
    <col min="5" max="5" width="17.7109375" style="3" customWidth="1"/>
    <col min="6" max="6" width="35.7109375" style="3" bestFit="1" customWidth="1"/>
    <col min="7" max="16384" width="9.140625" style="3" customWidth="1"/>
  </cols>
  <sheetData>
    <row r="1" spans="1:6" ht="23.25" customHeight="1">
      <c r="A1" s="369" t="s">
        <v>485</v>
      </c>
      <c r="B1" s="369"/>
      <c r="C1" s="229"/>
      <c r="D1" s="229"/>
      <c r="E1" s="229"/>
      <c r="F1" s="229"/>
    </row>
    <row r="2" spans="1:6" ht="24.75" customHeight="1">
      <c r="A2" s="227" t="s">
        <v>466</v>
      </c>
      <c r="B2" s="231">
        <f>SUM('1. Tipus d''equips_preu màx.'!E2:E16)</f>
        <v>89</v>
      </c>
      <c r="C2" s="188"/>
      <c r="D2" s="228"/>
      <c r="E2" s="228"/>
      <c r="F2" s="228"/>
    </row>
    <row r="3" spans="1:6" ht="24.75" customHeight="1">
      <c r="A3" s="227" t="s">
        <v>467</v>
      </c>
      <c r="B3" s="231">
        <v>20</v>
      </c>
      <c r="C3" s="188"/>
      <c r="D3" s="228"/>
      <c r="E3" s="228"/>
      <c r="F3" s="228"/>
    </row>
    <row r="4" spans="1:6" ht="24.75" customHeight="1">
      <c r="A4" s="200" t="s">
        <v>471</v>
      </c>
      <c r="B4" s="231">
        <f>SUM('1. Tipus d''equips_preu màx.'!E5+'1. Tipus d''equips_preu màx.'!E6)</f>
        <v>33</v>
      </c>
      <c r="C4" s="188"/>
      <c r="D4" s="228"/>
      <c r="E4" s="228"/>
      <c r="F4" s="228"/>
    </row>
    <row r="5" spans="1:6" ht="18" customHeight="1">
      <c r="A5" s="204"/>
      <c r="B5" s="202"/>
      <c r="C5" s="202"/>
      <c r="D5" s="203"/>
      <c r="E5" s="203"/>
      <c r="F5" s="203"/>
    </row>
    <row r="6" spans="1:6" ht="39" customHeight="1">
      <c r="A6" s="232"/>
      <c r="B6" s="232"/>
      <c r="C6" s="232"/>
      <c r="D6" s="350" t="s">
        <v>479</v>
      </c>
      <c r="E6" s="350"/>
      <c r="F6" s="350"/>
    </row>
    <row r="7" spans="1:6" ht="19.5" customHeight="1">
      <c r="A7" s="211"/>
      <c r="B7" s="225"/>
      <c r="C7" s="211"/>
      <c r="D7" s="223" t="s">
        <v>478</v>
      </c>
      <c r="E7" s="223" t="s">
        <v>476</v>
      </c>
      <c r="F7" s="223" t="s">
        <v>477</v>
      </c>
    </row>
    <row r="8" spans="1:6" ht="19.5" customHeight="1">
      <c r="A8" s="208" t="s">
        <v>459</v>
      </c>
      <c r="B8" s="208"/>
      <c r="C8" s="159"/>
      <c r="D8" s="209">
        <f>COUNTIF('3. Criteris automàtics'!R4:R105,"SÍ")</f>
        <v>0</v>
      </c>
      <c r="E8" s="209">
        <f>COUNTIF('3. Criteris automàtics'!R4:R105,"NO")</f>
        <v>0</v>
      </c>
      <c r="F8" s="209">
        <f>B2-D8-E8</f>
        <v>89</v>
      </c>
    </row>
    <row r="9" spans="1:6" ht="19.5" customHeight="1">
      <c r="A9" s="205" t="s">
        <v>458</v>
      </c>
      <c r="B9" s="205"/>
      <c r="C9" s="190"/>
      <c r="D9" s="210">
        <f>COUNTIF('3. Criteris automàtics'!S83:S102,"SÍ")</f>
        <v>0</v>
      </c>
      <c r="E9" s="210">
        <f>COUNTIF('3. Criteris automàtics'!S83:S102,"No aplica")</f>
        <v>0</v>
      </c>
      <c r="F9" s="210">
        <f>B3-D9-E9</f>
        <v>20</v>
      </c>
    </row>
    <row r="10" spans="1:6" ht="19.5" customHeight="1">
      <c r="A10" s="205" t="s">
        <v>462</v>
      </c>
      <c r="B10" s="205"/>
      <c r="C10" s="190"/>
      <c r="D10" s="206">
        <f>COUNTIF('3. Criteris automàtics'!T19:T51,"SÍ")</f>
        <v>0</v>
      </c>
      <c r="E10" s="206">
        <f>COUNTIF('3. Criteris automàtics'!T19:T51,"No aplica")</f>
        <v>0</v>
      </c>
      <c r="F10" s="206">
        <f>B4-D10-E10</f>
        <v>33</v>
      </c>
    </row>
    <row r="11" spans="1:6" ht="19.5" customHeight="1">
      <c r="A11" s="205"/>
      <c r="B11" s="205"/>
      <c r="C11" s="205"/>
      <c r="D11" s="197"/>
      <c r="E11" s="197"/>
      <c r="F11" s="197"/>
    </row>
    <row r="12" spans="1:6" ht="19.5" customHeight="1">
      <c r="A12" s="370" t="s">
        <v>500</v>
      </c>
      <c r="B12" s="370"/>
      <c r="C12" s="235"/>
      <c r="D12" s="368" t="s">
        <v>487</v>
      </c>
      <c r="E12" s="368"/>
      <c r="F12" s="207" t="s">
        <v>480</v>
      </c>
    </row>
    <row r="13" spans="1:6" ht="18" customHeight="1">
      <c r="A13" s="148"/>
      <c r="B13" s="224" t="s">
        <v>481</v>
      </c>
      <c r="D13" s="233"/>
      <c r="E13" s="233"/>
      <c r="F13" s="233"/>
    </row>
    <row r="14" spans="1:6" ht="30" customHeight="1">
      <c r="A14" s="367" t="s">
        <v>486</v>
      </c>
      <c r="B14" s="367"/>
      <c r="C14" s="154"/>
      <c r="D14" s="234" t="s">
        <v>472</v>
      </c>
      <c r="E14" s="201">
        <f>(D8*100%)/B2</f>
        <v>0</v>
      </c>
      <c r="F14" s="237" t="str">
        <f>IF(E15&gt;0%,"Aplicar la puntuació que correspongui, en funció del % de respostes buides",IF(E14&lt;50%,B17,IF(E14&gt;75%,B15,B16)))</f>
        <v>Aplicar la puntuació que correspongui, en funció del % de respostes buides</v>
      </c>
    </row>
    <row r="15" spans="1:6" ht="30" customHeight="1">
      <c r="A15" s="227" t="s">
        <v>482</v>
      </c>
      <c r="B15" s="230">
        <v>15</v>
      </c>
      <c r="C15" s="154"/>
      <c r="D15" s="234" t="s">
        <v>497</v>
      </c>
      <c r="E15" s="201">
        <f>F8/B2</f>
        <v>1</v>
      </c>
      <c r="F15" s="236" t="str">
        <f>IF(E15&gt;0%,"Es penalitzarà amb 0 punts","Aplicar la puntuació prèvia")</f>
        <v>Es penalitzarà amb 0 punts</v>
      </c>
    </row>
    <row r="16" spans="1:6" ht="30" customHeight="1">
      <c r="A16" s="227" t="s">
        <v>483</v>
      </c>
      <c r="B16" s="230">
        <v>10.5</v>
      </c>
      <c r="C16" s="154"/>
      <c r="D16" s="201"/>
      <c r="E16" s="201"/>
      <c r="F16" s="226"/>
    </row>
    <row r="17" spans="1:6" ht="30" customHeight="1">
      <c r="A17" s="227" t="s">
        <v>484</v>
      </c>
      <c r="B17" s="230">
        <v>6</v>
      </c>
      <c r="C17" s="154"/>
      <c r="D17" s="201"/>
      <c r="E17" s="201"/>
      <c r="F17" s="226"/>
    </row>
    <row r="18" spans="1:6" ht="30" customHeight="1">
      <c r="A18" s="227" t="s">
        <v>501</v>
      </c>
      <c r="B18" s="230">
        <v>0</v>
      </c>
      <c r="C18" s="154"/>
      <c r="D18" s="201"/>
      <c r="E18" s="201"/>
      <c r="F18" s="226"/>
    </row>
    <row r="19" spans="1:6" ht="30" customHeight="1">
      <c r="A19" s="367" t="s">
        <v>494</v>
      </c>
      <c r="B19" s="367"/>
      <c r="C19" s="154"/>
      <c r="D19" s="234" t="s">
        <v>496</v>
      </c>
      <c r="E19" s="201">
        <f>D9/B3</f>
        <v>0</v>
      </c>
      <c r="F19" s="237" t="str">
        <f>IF(E21&gt;0%,"Aplicar la puntuació que correspongui, en funció del % de no aplica i respostes buides",IF(E19&gt;7.5%,B22,IF(E19=0%,B20,B21)))</f>
        <v>Aplicar la puntuació que correspongui, en funció del % de no aplica i respostes buides</v>
      </c>
    </row>
    <row r="20" spans="1:6" ht="30" customHeight="1">
      <c r="A20" s="227" t="s">
        <v>488</v>
      </c>
      <c r="B20" s="230">
        <v>10</v>
      </c>
      <c r="C20" s="154"/>
      <c r="D20" s="234" t="s">
        <v>498</v>
      </c>
      <c r="E20" s="201">
        <f>E9/B3</f>
        <v>0</v>
      </c>
      <c r="F20" s="236">
        <f>IF(E20=100%,B20,"")</f>
      </c>
    </row>
    <row r="21" spans="1:6" ht="30" customHeight="1">
      <c r="A21" s="227" t="s">
        <v>489</v>
      </c>
      <c r="B21" s="230">
        <v>5</v>
      </c>
      <c r="C21" s="154"/>
      <c r="D21" s="234" t="s">
        <v>497</v>
      </c>
      <c r="E21" s="201">
        <f>F9/B3</f>
        <v>1</v>
      </c>
      <c r="F21" s="236" t="str">
        <f>IF(E21&gt;0%,"Es penalitzarà amb 0 punts","Aplicar la puntuació prèvia")</f>
        <v>Es penalitzarà amb 0 punts</v>
      </c>
    </row>
    <row r="22" spans="1:6" ht="30" customHeight="1">
      <c r="A22" s="227" t="s">
        <v>490</v>
      </c>
      <c r="B22" s="230">
        <v>2</v>
      </c>
      <c r="C22" s="154"/>
      <c r="D22" s="201"/>
      <c r="E22" s="201"/>
      <c r="F22" s="226"/>
    </row>
    <row r="23" spans="1:6" ht="30" customHeight="1">
      <c r="A23" s="227" t="s">
        <v>501</v>
      </c>
      <c r="B23" s="230">
        <v>0</v>
      </c>
      <c r="C23" s="154"/>
      <c r="D23" s="201"/>
      <c r="E23" s="201"/>
      <c r="F23" s="226"/>
    </row>
    <row r="24" spans="1:6" ht="30" customHeight="1">
      <c r="A24" s="367" t="s">
        <v>495</v>
      </c>
      <c r="B24" s="367"/>
      <c r="C24" s="154"/>
      <c r="D24" s="234" t="s">
        <v>499</v>
      </c>
      <c r="E24" s="201">
        <f>D10/B4</f>
        <v>0</v>
      </c>
      <c r="F24" s="237" t="str">
        <f>IF(E26&gt;0%,"Aplicar la puntuació que correspongui, en funció del % de no aplica i respostes buides",IF(E24&gt;7.5%,B27,IF(E24=0%,B25,B26)))</f>
        <v>Aplicar la puntuació que correspongui, en funció del % de no aplica i respostes buides</v>
      </c>
    </row>
    <row r="25" spans="1:6" ht="30" customHeight="1">
      <c r="A25" s="200" t="s">
        <v>491</v>
      </c>
      <c r="B25" s="230">
        <v>7</v>
      </c>
      <c r="C25" s="154"/>
      <c r="D25" s="234" t="s">
        <v>498</v>
      </c>
      <c r="E25" s="201">
        <f>E10/B4</f>
        <v>0</v>
      </c>
      <c r="F25" s="236">
        <f>IF(E25=100%,B25,"")</f>
      </c>
    </row>
    <row r="26" spans="1:6" ht="30" customHeight="1">
      <c r="A26" s="200" t="s">
        <v>492</v>
      </c>
      <c r="B26" s="230">
        <v>5</v>
      </c>
      <c r="C26" s="154"/>
      <c r="D26" s="234" t="s">
        <v>497</v>
      </c>
      <c r="E26" s="201">
        <f>F10/B4</f>
        <v>1</v>
      </c>
      <c r="F26" s="236" t="str">
        <f>IF(E26&gt;0%,"Es penalitzarà amb 0 punts","Aplicar la puntuació prèvia")</f>
        <v>Es penalitzarà amb 0 punts</v>
      </c>
    </row>
    <row r="27" spans="1:6" ht="30" customHeight="1">
      <c r="A27" s="200" t="s">
        <v>493</v>
      </c>
      <c r="B27" s="230">
        <v>2</v>
      </c>
      <c r="C27" s="154"/>
      <c r="D27" s="201"/>
      <c r="E27" s="201"/>
      <c r="F27" s="226"/>
    </row>
    <row r="28" spans="1:6" ht="30" customHeight="1">
      <c r="A28" s="227" t="s">
        <v>501</v>
      </c>
      <c r="B28" s="230">
        <v>0</v>
      </c>
      <c r="C28" s="154"/>
      <c r="D28" s="201"/>
      <c r="E28" s="201"/>
      <c r="F28" s="226"/>
    </row>
  </sheetData>
  <sheetProtection password="FC0D" sheet="1"/>
  <mergeCells count="7">
    <mergeCell ref="A19:B19"/>
    <mergeCell ref="A24:B24"/>
    <mergeCell ref="D12:E12"/>
    <mergeCell ref="A1:B1"/>
    <mergeCell ref="A14:B14"/>
    <mergeCell ref="A12:B12"/>
    <mergeCell ref="D6:F6"/>
  </mergeCells>
  <conditionalFormatting sqref="E205">
    <cfRule type="cellIs" priority="9" dxfId="0" operator="greaterThan" stopIfTrue="1">
      <formula>0</formula>
    </cfRule>
  </conditionalFormatting>
  <conditionalFormatting sqref="E21">
    <cfRule type="cellIs" priority="6" dxfId="0" operator="greaterThan">
      <formula>0</formula>
    </cfRule>
  </conditionalFormatting>
  <conditionalFormatting sqref="F21">
    <cfRule type="expression" priority="5" dxfId="0">
      <formula>E21&gt;0</formula>
    </cfRule>
  </conditionalFormatting>
  <conditionalFormatting sqref="E26">
    <cfRule type="cellIs" priority="4" dxfId="0" operator="greaterThan">
      <formula>0</formula>
    </cfRule>
  </conditionalFormatting>
  <conditionalFormatting sqref="F26">
    <cfRule type="expression" priority="3" dxfId="0">
      <formula>E26&gt;0</formula>
    </cfRule>
  </conditionalFormatting>
  <conditionalFormatting sqref="E15">
    <cfRule type="cellIs" priority="2" dxfId="0" operator="greaterThan">
      <formula>0</formula>
    </cfRule>
  </conditionalFormatting>
  <conditionalFormatting sqref="F15">
    <cfRule type="expression" priority="1" dxfId="0">
      <formula>E15&gt;0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 Martinez, Irene</dc:creator>
  <cp:keywords/>
  <dc:description/>
  <cp:lastModifiedBy>Meneses Fuenmayor, Herimar</cp:lastModifiedBy>
  <cp:lastPrinted>2020-02-18T13:44:18Z</cp:lastPrinted>
  <dcterms:created xsi:type="dcterms:W3CDTF">2018-01-24T15:52:50Z</dcterms:created>
  <dcterms:modified xsi:type="dcterms:W3CDTF">2023-12-18T09:22:33Z</dcterms:modified>
  <cp:category/>
  <cp:version/>
  <cp:contentType/>
  <cp:contentStatus/>
</cp:coreProperties>
</file>